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mc:AlternateContent xmlns:mc="http://schemas.openxmlformats.org/markup-compatibility/2006">
    <mc:Choice Requires="x15">
      <x15ac:absPath xmlns:x15ac="http://schemas.microsoft.com/office/spreadsheetml/2010/11/ac" url="C:\Users\Hanli.buber\Documents\FrED Files\Sanlam\Project Docs\Plans\"/>
    </mc:Choice>
  </mc:AlternateContent>
  <xr:revisionPtr revIDLastSave="0" documentId="13_ncr:1_{D719215F-79F9-4D6A-A38B-D9AAC3F16BC3}" xr6:coauthVersionLast="45" xr6:coauthVersionMax="45" xr10:uidLastSave="{00000000-0000-0000-0000-000000000000}"/>
  <bookViews>
    <workbookView xWindow="-110" yWindow="-110" windowWidth="19420" windowHeight="10420" xr2:uid="{00000000-000D-0000-FFFF-FFFF00000000}"/>
  </bookViews>
  <sheets>
    <sheet name="Master Plan" sheetId="9" r:id="rId1"/>
    <sheet name="Meeting and reporting Plan" sheetId="13" r:id="rId2"/>
    <sheet name="GanttChartPro" sheetId="12" state="hidden" r:id="rId3"/>
    <sheet name="Help" sheetId="6" state="hidden" r:id="rId4"/>
    <sheet name="TermsOfUse" sheetId="11" state="hidden" r:id="rId5"/>
  </sheets>
  <definedNames>
    <definedName name="prevWBS" localSheetId="0">'Master Plan'!$A1048576</definedName>
    <definedName name="prevWBS" localSheetId="1">'Meeting and reporting Plan'!$A1048576</definedName>
    <definedName name="_xlnm.Print_Area" localSheetId="2">GanttChartPro!$A$1:$C$47</definedName>
    <definedName name="_xlnm.Print_Area" localSheetId="0">'Master Plan'!$A$1:$BN$45</definedName>
    <definedName name="_xlnm.Print_Titles" localSheetId="0">'Master Plan'!$4:$7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5" i="9" l="1"/>
  <c r="I75" i="9" s="1"/>
  <c r="F77" i="9"/>
  <c r="I77" i="9" s="1"/>
  <c r="F70" i="9"/>
  <c r="I70" i="9" s="1"/>
  <c r="F68" i="9"/>
  <c r="I68" i="9" s="1"/>
  <c r="F65" i="9"/>
  <c r="I65" i="9" s="1"/>
  <c r="F69" i="9"/>
  <c r="I69" i="9" s="1"/>
  <c r="F35" i="9"/>
  <c r="A8" i="9" l="1"/>
  <c r="A9" i="9" s="1"/>
  <c r="A10" i="9" s="1"/>
  <c r="A11" i="9" s="1"/>
  <c r="A12" i="9" s="1"/>
  <c r="A13" i="9" s="1"/>
  <c r="A14" i="9" s="1"/>
  <c r="A15" i="9" s="1"/>
  <c r="A16" i="9" s="1"/>
  <c r="A17" i="9" s="1"/>
  <c r="A18" i="9" s="1"/>
  <c r="A19" i="9" s="1"/>
  <c r="A20" i="9" s="1"/>
  <c r="A21" i="9" s="1"/>
  <c r="F21" i="9"/>
  <c r="I21" i="9" s="1"/>
  <c r="F20" i="9"/>
  <c r="I20" i="9" s="1"/>
  <c r="F53" i="9"/>
  <c r="I53" i="9" s="1"/>
  <c r="F44" i="9"/>
  <c r="I44" i="9" s="1"/>
  <c r="F43" i="9"/>
  <c r="I43" i="9" s="1"/>
  <c r="F42" i="9"/>
  <c r="I42" i="9" s="1"/>
  <c r="F41" i="9"/>
  <c r="I41" i="9" s="1"/>
  <c r="F34" i="9"/>
  <c r="I34" i="9" s="1"/>
  <c r="A79" i="9"/>
  <c r="A80" i="9" s="1"/>
  <c r="A81" i="9" s="1"/>
  <c r="F81" i="9"/>
  <c r="I81" i="9"/>
  <c r="F80" i="9"/>
  <c r="I80" i="9" s="1"/>
  <c r="F79" i="9"/>
  <c r="I79" i="9" s="1"/>
  <c r="A7" i="13"/>
  <c r="A8" i="13"/>
  <c r="A9" i="13"/>
  <c r="A10" i="13"/>
  <c r="A11" i="13"/>
  <c r="A2" i="13"/>
  <c r="A3" i="13"/>
  <c r="A4" i="13"/>
  <c r="A5" i="13"/>
  <c r="F74" i="9"/>
  <c r="I74" i="9" s="1"/>
  <c r="F76" i="9"/>
  <c r="I76" i="9" s="1"/>
  <c r="F66" i="9"/>
  <c r="I66" i="9" s="1"/>
  <c r="F67" i="9"/>
  <c r="I67" i="9" s="1"/>
  <c r="F71" i="9"/>
  <c r="I71" i="9" s="1"/>
  <c r="F64" i="9"/>
  <c r="F62" i="9"/>
  <c r="I62" i="9" s="1"/>
  <c r="F63" i="9"/>
  <c r="I63" i="9" s="1"/>
  <c r="F61" i="9"/>
  <c r="I61" i="9" s="1"/>
  <c r="F9" i="9"/>
  <c r="I9" i="9" s="1"/>
  <c r="F10" i="9"/>
  <c r="I10" i="9" s="1"/>
  <c r="F11" i="9"/>
  <c r="I11" i="9" s="1"/>
  <c r="F12" i="9"/>
  <c r="I12" i="9" s="1"/>
  <c r="F13" i="9"/>
  <c r="I13" i="9" s="1"/>
  <c r="F14" i="9"/>
  <c r="I14" i="9" s="1"/>
  <c r="F15" i="9"/>
  <c r="I15" i="9" s="1"/>
  <c r="F16" i="9"/>
  <c r="I16" i="9" s="1"/>
  <c r="F17" i="9"/>
  <c r="I17" i="9" s="1"/>
  <c r="F18" i="9"/>
  <c r="I18" i="9" s="1"/>
  <c r="F19" i="9"/>
  <c r="I19" i="9" s="1"/>
  <c r="F23" i="9"/>
  <c r="I23" i="9" s="1"/>
  <c r="F24" i="9"/>
  <c r="I24" i="9" s="1"/>
  <c r="F25" i="9"/>
  <c r="I25" i="9" s="1"/>
  <c r="F26" i="9"/>
  <c r="F28" i="9"/>
  <c r="I28" i="9" s="1"/>
  <c r="F29" i="9"/>
  <c r="F30" i="9"/>
  <c r="I30" i="9"/>
  <c r="F31" i="9"/>
  <c r="I31" i="9" s="1"/>
  <c r="F33" i="9"/>
  <c r="I33" i="9" s="1"/>
  <c r="F36" i="9"/>
  <c r="I36" i="9" s="1"/>
  <c r="F37" i="9"/>
  <c r="I37" i="9" s="1"/>
  <c r="F38" i="9"/>
  <c r="I38" i="9" s="1"/>
  <c r="F39" i="9"/>
  <c r="I39" i="9" s="1"/>
  <c r="F46" i="9"/>
  <c r="I46" i="9" s="1"/>
  <c r="F47" i="9"/>
  <c r="I47" i="9" s="1"/>
  <c r="F48" i="9"/>
  <c r="I48" i="9" s="1"/>
  <c r="F49" i="9"/>
  <c r="I49" i="9" s="1"/>
  <c r="F51" i="9"/>
  <c r="I51" i="9" s="1"/>
  <c r="F52" i="9"/>
  <c r="I52" i="9" s="1"/>
  <c r="F54" i="9"/>
  <c r="I54" i="9" s="1"/>
  <c r="F55" i="9"/>
  <c r="I55" i="9" s="1"/>
  <c r="F56" i="9"/>
  <c r="I56" i="9" s="1"/>
  <c r="F57" i="9"/>
  <c r="I57" i="9" s="1"/>
  <c r="F58" i="9"/>
  <c r="I58" i="9" s="1"/>
  <c r="F59" i="9"/>
  <c r="I59" i="9" s="1"/>
  <c r="F60" i="9"/>
  <c r="I60" i="9" s="1"/>
  <c r="F73" i="9"/>
  <c r="I73" i="9" s="1"/>
  <c r="F82" i="9"/>
  <c r="I82" i="9" s="1"/>
  <c r="F83" i="9"/>
  <c r="I83" i="9" s="1"/>
  <c r="F84" i="9"/>
  <c r="I84" i="9" s="1"/>
  <c r="F85" i="9"/>
  <c r="I85" i="9"/>
  <c r="F86" i="9"/>
  <c r="I86" i="9" s="1"/>
  <c r="F87" i="9"/>
  <c r="I87" i="9" s="1"/>
  <c r="F88" i="9"/>
  <c r="I88" i="9"/>
  <c r="F89" i="9"/>
  <c r="I89" i="9"/>
  <c r="A83" i="9"/>
  <c r="A84" i="9" s="1"/>
  <c r="A85" i="9" s="1"/>
  <c r="A86" i="9" s="1"/>
  <c r="A87" i="9" s="1"/>
  <c r="A88" i="9" s="1"/>
  <c r="A89" i="9" s="1"/>
  <c r="A73" i="9"/>
  <c r="A74" i="9" s="1"/>
  <c r="A75" i="9" s="1"/>
  <c r="A76" i="9" s="1"/>
  <c r="A77" i="9" s="1"/>
  <c r="A65" i="9"/>
  <c r="A66" i="9" s="1"/>
  <c r="A67" i="9" s="1"/>
  <c r="A68" i="9" s="1"/>
  <c r="A69" i="9" s="1"/>
  <c r="A70" i="9" s="1"/>
  <c r="A71" i="9" s="1"/>
  <c r="A51" i="9"/>
  <c r="A52" i="9" s="1"/>
  <c r="A53" i="9" s="1"/>
  <c r="A54" i="9" s="1"/>
  <c r="A55" i="9" s="1"/>
  <c r="A56" i="9" s="1"/>
  <c r="A57" i="9" s="1"/>
  <c r="A58" i="9" s="1"/>
  <c r="A59" i="9" s="1"/>
  <c r="A60" i="9" s="1"/>
  <c r="A61" i="9" s="1"/>
  <c r="A62" i="9" s="1"/>
  <c r="A63" i="9" s="1"/>
  <c r="A46" i="9"/>
  <c r="A47" i="9" s="1"/>
  <c r="A48" i="9" s="1"/>
  <c r="A49" i="9" s="1"/>
  <c r="F8" i="9"/>
  <c r="I8" i="9" s="1"/>
  <c r="K6" i="9"/>
  <c r="K4" i="9" s="1"/>
  <c r="K7" i="9"/>
  <c r="I29" i="9"/>
  <c r="I35" i="9"/>
  <c r="K5" i="9"/>
  <c r="A23" i="9"/>
  <c r="A24" i="9" s="1"/>
  <c r="A25" i="9" s="1"/>
  <c r="A26" i="9" s="1"/>
  <c r="A27" i="9" s="1"/>
  <c r="A28" i="9" s="1"/>
  <c r="A29" i="9" s="1"/>
  <c r="A30" i="9" s="1"/>
  <c r="A31" i="9" s="1"/>
  <c r="A32" i="9" s="1"/>
  <c r="A33" i="9" s="1"/>
  <c r="A34" i="9" s="1"/>
  <c r="A35" i="9" s="1"/>
  <c r="A36" i="9" s="1"/>
  <c r="A37" i="9" s="1"/>
  <c r="A38" i="9" s="1"/>
  <c r="A39" i="9" s="1"/>
  <c r="A40" i="9" s="1"/>
  <c r="A41" i="9" s="1"/>
  <c r="A42" i="9" s="1"/>
  <c r="A43" i="9" s="1"/>
  <c r="A44" i="9" s="1"/>
  <c r="I26" i="9"/>
  <c r="L6" i="9" l="1"/>
  <c r="L7" i="9" l="1"/>
  <c r="M6" i="9"/>
  <c r="N6" i="9" l="1"/>
  <c r="M7" i="9"/>
  <c r="O6" i="9" l="1"/>
  <c r="N7" i="9"/>
  <c r="O7" i="9" l="1"/>
  <c r="P6" i="9"/>
  <c r="Q6" i="9" l="1"/>
  <c r="P7" i="9"/>
  <c r="R6" i="9" l="1"/>
  <c r="Q7" i="9"/>
  <c r="R4" i="9" l="1"/>
  <c r="R7" i="9"/>
  <c r="R5" i="9"/>
  <c r="S6" i="9"/>
  <c r="S7" i="9" l="1"/>
  <c r="T6" i="9"/>
  <c r="T7" i="9" l="1"/>
  <c r="U6" i="9"/>
  <c r="V6" i="9" l="1"/>
  <c r="U7" i="9"/>
  <c r="V7" i="9" l="1"/>
  <c r="W6" i="9"/>
  <c r="W7" i="9" l="1"/>
  <c r="X6" i="9"/>
  <c r="Y6" i="9" l="1"/>
  <c r="X7" i="9"/>
  <c r="Y5" i="9" l="1"/>
  <c r="Y4" i="9"/>
  <c r="Y7" i="9"/>
  <c r="Z6" i="9"/>
  <c r="Z7" i="9" l="1"/>
  <c r="AA6" i="9"/>
  <c r="AB6" i="9" l="1"/>
  <c r="AA7" i="9"/>
  <c r="AC6" i="9" l="1"/>
  <c r="AB7" i="9"/>
  <c r="AC7" i="9" l="1"/>
  <c r="AD6" i="9"/>
  <c r="AD7" i="9" l="1"/>
  <c r="AE6" i="9"/>
  <c r="AF6" i="9" l="1"/>
  <c r="AE7" i="9"/>
  <c r="AG6" i="9" l="1"/>
  <c r="AF4" i="9"/>
  <c r="AF7" i="9"/>
  <c r="AF5" i="9"/>
  <c r="AH6" i="9" l="1"/>
  <c r="AG7" i="9"/>
  <c r="AI6" i="9" l="1"/>
  <c r="AH7" i="9"/>
  <c r="AJ6" i="9" l="1"/>
  <c r="AI7" i="9"/>
  <c r="AJ7" i="9" l="1"/>
  <c r="AK6" i="9"/>
  <c r="AL6" i="9" l="1"/>
  <c r="AK7" i="9"/>
  <c r="AM6" i="9" l="1"/>
  <c r="AL7" i="9"/>
  <c r="AN6" i="9" l="1"/>
  <c r="AM7" i="9"/>
  <c r="AM5" i="9"/>
  <c r="AM4" i="9"/>
  <c r="AO6" i="9" l="1"/>
  <c r="AN7" i="9"/>
  <c r="AO7" i="9" l="1"/>
  <c r="AP6" i="9"/>
  <c r="AQ6" i="9" l="1"/>
  <c r="AP7" i="9"/>
  <c r="AR6" i="9" l="1"/>
  <c r="AQ7" i="9"/>
  <c r="AS6" i="9" l="1"/>
  <c r="AR7" i="9"/>
  <c r="AT6" i="9" l="1"/>
  <c r="AS7" i="9"/>
  <c r="AU6" i="9" l="1"/>
  <c r="AT7" i="9"/>
  <c r="AT5" i="9"/>
  <c r="AT4" i="9"/>
  <c r="AU7" i="9" l="1"/>
  <c r="AV6" i="9"/>
  <c r="AV7" i="9" l="1"/>
  <c r="AW6" i="9"/>
  <c r="AX6" i="9" l="1"/>
  <c r="AW7" i="9"/>
  <c r="AY6" i="9" l="1"/>
  <c r="AX7" i="9"/>
  <c r="AZ6" i="9" l="1"/>
  <c r="AY7" i="9"/>
  <c r="BA6" i="9" l="1"/>
  <c r="AZ7" i="9"/>
  <c r="BB6" i="9" l="1"/>
  <c r="BA5" i="9"/>
  <c r="BA4" i="9"/>
  <c r="BA7" i="9"/>
  <c r="BB7" i="9" l="1"/>
  <c r="BC6" i="9"/>
  <c r="BD6" i="9" l="1"/>
  <c r="BC7" i="9"/>
  <c r="BE6" i="9" l="1"/>
  <c r="BD7" i="9"/>
  <c r="BE7" i="9" l="1"/>
  <c r="BF6" i="9"/>
  <c r="BF7" i="9" l="1"/>
  <c r="BG6" i="9"/>
  <c r="BH6" i="9" l="1"/>
  <c r="BG7" i="9"/>
  <c r="BI6" i="9" l="1"/>
  <c r="BH4" i="9"/>
  <c r="BH7" i="9"/>
  <c r="BH5" i="9"/>
  <c r="BJ6" i="9" l="1"/>
  <c r="BI7" i="9"/>
  <c r="BK6" i="9" l="1"/>
  <c r="BJ7" i="9"/>
  <c r="BL6" i="9" l="1"/>
  <c r="BK7" i="9"/>
  <c r="BL7" i="9" l="1"/>
  <c r="BM6" i="9"/>
  <c r="BM7" i="9" l="1"/>
  <c r="BN6" i="9"/>
  <c r="BO6" i="9" l="1"/>
  <c r="BN7" i="9"/>
  <c r="BO4" i="9" l="1"/>
  <c r="BP6" i="9"/>
  <c r="BO5" i="9"/>
  <c r="BO7" i="9"/>
  <c r="BP7" i="9" l="1"/>
  <c r="BQ6" i="9"/>
  <c r="BQ7" i="9" l="1"/>
  <c r="BR6" i="9"/>
  <c r="BS6" i="9" l="1"/>
  <c r="BR7" i="9"/>
  <c r="BS7" i="9" l="1"/>
  <c r="BT6" i="9"/>
  <c r="BT7" i="9" l="1"/>
  <c r="BU6" i="9"/>
  <c r="BV6" i="9" l="1"/>
  <c r="BU7" i="9"/>
  <c r="BW6" i="9" l="1"/>
  <c r="BV5" i="9"/>
  <c r="BV4" i="9"/>
  <c r="BV7" i="9"/>
  <c r="BW7" i="9" l="1"/>
  <c r="BX6" i="9"/>
  <c r="BY6" i="9" l="1"/>
  <c r="BX7" i="9"/>
  <c r="BZ6" i="9" l="1"/>
  <c r="BY7" i="9"/>
  <c r="CA6" i="9" l="1"/>
  <c r="BZ7" i="9"/>
  <c r="CB6" i="9" l="1"/>
  <c r="CA7" i="9"/>
  <c r="CC6" i="9" l="1"/>
  <c r="CB7" i="9"/>
  <c r="CC7" i="9" l="1"/>
  <c r="CC4" i="9"/>
  <c r="CC5" i="9"/>
  <c r="CD6" i="9"/>
  <c r="CE6" i="9" l="1"/>
  <c r="CD7" i="9"/>
  <c r="CF6" i="9" l="1"/>
  <c r="CE7" i="9"/>
  <c r="CG6" i="9" l="1"/>
  <c r="CF7" i="9"/>
  <c r="CH6" i="9" l="1"/>
  <c r="CG7" i="9"/>
  <c r="CI6" i="9" l="1"/>
  <c r="CH7" i="9"/>
  <c r="CJ6" i="9" l="1"/>
  <c r="CI7" i="9"/>
  <c r="CK6" i="9" l="1"/>
  <c r="CJ7" i="9"/>
  <c r="CJ5" i="9"/>
  <c r="CJ4" i="9"/>
  <c r="CL6" i="9" l="1"/>
  <c r="CK7" i="9"/>
  <c r="CM6" i="9" l="1"/>
  <c r="CL7" i="9"/>
  <c r="CN6" i="9" l="1"/>
  <c r="CM7" i="9"/>
  <c r="CN7" i="9" l="1"/>
  <c r="CO6" i="9"/>
  <c r="CO7" i="9" l="1"/>
  <c r="CP6" i="9"/>
  <c r="CQ6" i="9" l="1"/>
  <c r="CP7" i="9"/>
  <c r="CR6" i="9" l="1"/>
  <c r="CQ4" i="9"/>
  <c r="CQ7" i="9"/>
  <c r="CQ5" i="9"/>
  <c r="CS6" i="9" l="1"/>
  <c r="CR7" i="9"/>
  <c r="CS7" i="9" l="1"/>
  <c r="CT6" i="9"/>
  <c r="CT7" i="9" l="1"/>
  <c r="CU6" i="9"/>
  <c r="CV6" i="9" l="1"/>
  <c r="CU7" i="9"/>
  <c r="CW6" i="9" l="1"/>
  <c r="CV7" i="9"/>
  <c r="CX6" i="9" l="1"/>
  <c r="CW7" i="9"/>
  <c r="CX4" i="9" l="1"/>
  <c r="CX7" i="9"/>
  <c r="CY6" i="9"/>
  <c r="CX5" i="9"/>
  <c r="CZ6" i="9" l="1"/>
  <c r="CY7" i="9"/>
  <c r="DA6" i="9" l="1"/>
  <c r="CZ7" i="9"/>
  <c r="DA7" i="9" l="1"/>
  <c r="DB6" i="9"/>
  <c r="DB7" i="9" l="1"/>
  <c r="DC6" i="9"/>
  <c r="DC7" i="9" l="1"/>
  <c r="DD6" i="9"/>
  <c r="DE6" i="9" l="1"/>
  <c r="DD7" i="9"/>
  <c r="DF6" i="9" l="1"/>
  <c r="DE4" i="9"/>
  <c r="DE7" i="9"/>
  <c r="DE5" i="9"/>
  <c r="DF7" i="9" l="1"/>
  <c r="DG6" i="9"/>
  <c r="DH6" i="9" l="1"/>
  <c r="DG7" i="9"/>
  <c r="DI6" i="9" l="1"/>
  <c r="DH7" i="9"/>
  <c r="DJ6" i="9" l="1"/>
  <c r="DI7" i="9"/>
  <c r="DK6" i="9" l="1"/>
  <c r="DJ7" i="9"/>
  <c r="DL6" i="9" l="1"/>
  <c r="DK7" i="9"/>
  <c r="DL5" i="9" l="1"/>
  <c r="DL7" i="9"/>
  <c r="DM6" i="9"/>
  <c r="DL4" i="9"/>
  <c r="DM7" i="9" l="1"/>
  <c r="DN6" i="9"/>
  <c r="DO6" i="9" l="1"/>
  <c r="DN7" i="9"/>
  <c r="DO7" i="9" l="1"/>
  <c r="DP6" i="9"/>
  <c r="DP7" i="9" l="1"/>
  <c r="DQ6" i="9"/>
  <c r="DQ7" i="9" l="1"/>
  <c r="DR6" i="9"/>
  <c r="DS6" i="9" l="1"/>
  <c r="DR7" i="9"/>
  <c r="DT6" i="9" l="1"/>
  <c r="DS4" i="9"/>
  <c r="DS7" i="9"/>
  <c r="DS5" i="9"/>
  <c r="DU6" i="9" l="1"/>
  <c r="DT7" i="9"/>
  <c r="DV6" i="9" l="1"/>
  <c r="DU7" i="9"/>
  <c r="DW6" i="9" l="1"/>
  <c r="DV7" i="9"/>
  <c r="DX6" i="9" l="1"/>
  <c r="DW7" i="9"/>
  <c r="DX7" i="9" l="1"/>
  <c r="DY6" i="9"/>
  <c r="DZ6" i="9" l="1"/>
  <c r="DY7" i="9"/>
  <c r="DZ4" i="9" l="1"/>
  <c r="DZ7" i="9"/>
  <c r="EA6" i="9"/>
  <c r="DZ5" i="9"/>
  <c r="EA7" i="9" l="1"/>
  <c r="EB6" i="9"/>
  <c r="EC6" i="9" l="1"/>
  <c r="EB7" i="9"/>
  <c r="ED6" i="9" l="1"/>
  <c r="EC7" i="9"/>
  <c r="ED7" i="9" l="1"/>
  <c r="EE6" i="9"/>
  <c r="EE7" i="9" l="1"/>
  <c r="EF6" i="9"/>
  <c r="EG6" i="9" l="1"/>
  <c r="EF7" i="9"/>
  <c r="EH6" i="9" l="1"/>
  <c r="EG4" i="9"/>
  <c r="EG5" i="9"/>
  <c r="EG7" i="9"/>
  <c r="EH7" i="9" l="1"/>
  <c r="EI6" i="9"/>
  <c r="EI7" i="9" l="1"/>
  <c r="EJ6" i="9"/>
  <c r="EJ7" i="9" l="1"/>
  <c r="EK6" i="9"/>
  <c r="EL6" i="9" l="1"/>
  <c r="EK7" i="9"/>
  <c r="EM6" i="9" l="1"/>
  <c r="EL7" i="9"/>
  <c r="EN6" i="9" l="1"/>
  <c r="EM7" i="9"/>
  <c r="EN7" i="9" l="1"/>
  <c r="EN5" i="9"/>
  <c r="EO6" i="9"/>
  <c r="EN4" i="9"/>
  <c r="EO7" i="9" l="1"/>
  <c r="EP6" i="9"/>
  <c r="EQ6" i="9" l="1"/>
  <c r="EP7" i="9"/>
  <c r="EQ7" i="9" l="1"/>
  <c r="ER6" i="9"/>
  <c r="ER7" i="9" l="1"/>
  <c r="ES6" i="9"/>
  <c r="ES7" i="9" l="1"/>
  <c r="ET6" i="9"/>
  <c r="ET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tc={BD710458-F73F-4C6E-B55B-84B3B6024CBF}</author>
    <author>Vertex42</author>
    <author>Vertex42.com Templates</author>
  </authors>
  <commentList>
    <comment ref="C4" authorId="0" shapeId="0" xr:uid="{BD710458-F73F-4C6E-B55B-84B3B6024CBF}">
      <text>
        <t>[Threaded comment]
Your version of Excel allows you to read this threaded comment; however, any edits to it will get removed if the file is opened in a newer version of Excel. Learn more: https://go.microsoft.com/fwlink/?linkid=870924
Comment:
    Insert date</t>
      </text>
    </comment>
    <comment ref="A7" authorId="1"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1"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1"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1"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1"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2"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1"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1"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1"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Vertex42</author>
  </authors>
  <commentList>
    <comment ref="C16" authorId="0" shapeId="0" xr:uid="{00000000-0006-0000-0200-000001000000}">
      <text>
        <r>
          <rPr>
            <sz val="8"/>
            <color indexed="81"/>
            <rFont val="Tahoma"/>
            <family val="2"/>
          </rPr>
          <t>This is an example comment.</t>
        </r>
      </text>
    </comment>
  </commentList>
</comments>
</file>

<file path=xl/sharedStrings.xml><?xml version="1.0" encoding="utf-8"?>
<sst xmlns="http://schemas.openxmlformats.org/spreadsheetml/2006/main" count="325" uniqueCount="257">
  <si>
    <t>WBS</t>
  </si>
  <si>
    <t>Input Cell</t>
  </si>
  <si>
    <t>Label</t>
  </si>
  <si>
    <t>Getting Started Tips</t>
  </si>
  <si>
    <t>FAQs</t>
  </si>
  <si>
    <t>Q:</t>
  </si>
  <si>
    <t>Creating Task Dependencies</t>
  </si>
  <si>
    <t>Changing the Color of the Bars in the Gantt Chart</t>
  </si>
  <si>
    <t>Using the Template Rows and Choosing a WBS Level</t>
  </si>
  <si>
    <t>A.</t>
  </si>
  <si>
    <t>Enter the date manually (e.g. 1/3/2015)</t>
  </si>
  <si>
    <t>B.</t>
  </si>
  <si>
    <t>Reference the Project Start Date (e.g. =$E$4 )</t>
  </si>
  <si>
    <t>C.</t>
  </si>
  <si>
    <t>Set the Start date to the next Work Day after another task's End date.</t>
  </si>
  <si>
    <t>D.</t>
  </si>
  <si>
    <t>Set the Start date to the next Calendar Day after another task's End date.</t>
  </si>
  <si>
    <t>E.</t>
  </si>
  <si>
    <t>Set the Start date to a number of days before or after another date.</t>
  </si>
  <si>
    <t>Find a row that works, then copy the cells that make up the gantt chart area from that row into the row that is messed up.</t>
  </si>
  <si>
    <t>Gantt Chart Template Pro</t>
  </si>
  <si>
    <t>Learn More About Gantt Chart Template Pro</t>
  </si>
  <si>
    <t>Benefits and Features of Gantt Chart Template Pro</t>
  </si>
  <si>
    <t xml:space="preserve"> - Start date and End date</t>
  </si>
  <si>
    <t xml:space="preserve"> - Start date and Work days</t>
  </si>
  <si>
    <t xml:space="preserve"> - Start date and Calendar days</t>
  </si>
  <si>
    <t>Easily Create Task Dependencies</t>
  </si>
  <si>
    <t>Exclude Holidays from Work Days</t>
  </si>
  <si>
    <r>
      <t>Gantt Chart Template Pro</t>
    </r>
    <r>
      <rPr>
        <sz val="10"/>
        <rFont val="Arial"/>
        <family val="2"/>
      </rPr>
      <t xml:space="preserve"> is similar to this free version, but</t>
    </r>
  </si>
  <si>
    <t>it is more feature-packed. It also comes with other bonus content.</t>
  </si>
  <si>
    <t>Use Work Days as an Input</t>
  </si>
  <si>
    <t>Customize Your Work Week</t>
  </si>
  <si>
    <t>functions that allow you define the work week as something other than Monday-Friday.</t>
  </si>
  <si>
    <t>Simple Color-Coding</t>
  </si>
  <si>
    <t>By default, the Pro version is set up to have you enter Work Days instead of Calendar Days.</t>
  </si>
  <si>
    <t>The expanded set of template rows provides more options for defining the Start date, End date,</t>
  </si>
  <si>
    <t>and Duration of tasks. Define a task based on …</t>
  </si>
  <si>
    <t>List holidays and other specific non-working days that you want to exclude from work days.</t>
  </si>
  <si>
    <t>The Pro version includes a column for specifying the color of bars in the chart. For example,</t>
  </si>
  <si>
    <t>you could change the color based on urgency or task lead.</t>
  </si>
  <si>
    <t>Daily, Weekly, or Monthly View</t>
  </si>
  <si>
    <t>The Pro version includes a drop-down next to the Display Week that lets you choose to display</t>
  </si>
  <si>
    <t>the columns in the chart area as days, weeks, or months.</t>
  </si>
  <si>
    <t>Gantt Chart Template Pro for Excel Online</t>
  </si>
  <si>
    <t>Pro version for Excel Online.</t>
  </si>
  <si>
    <t>The following link is a blog post that talks specifically about the</t>
  </si>
  <si>
    <t>https://www.vertex42.com/ExcelTemplates/excel-gantt-chart.html</t>
  </si>
  <si>
    <t>https://www.vertex42.com/licensing/EULA_privateuse.html</t>
  </si>
  <si>
    <t>Learn About Gantt Chart Template Pro</t>
  </si>
  <si>
    <t>Terms of Use</t>
  </si>
  <si>
    <t>Gantt Chart Template, by Vertex42.com</t>
  </si>
  <si>
    <t>© 2006-2018 Vertex42 LLC</t>
  </si>
  <si>
    <t>This spreadsheet template, including all worksheets and associated content is a copyrighted work under the United States and other copyright laws.</t>
  </si>
  <si>
    <r>
      <t xml:space="preserve">You may download the spreadsheet template, make archival copies, and customize the template only for your </t>
    </r>
    <r>
      <rPr>
        <b/>
        <sz val="12"/>
        <rFont val="Arial"/>
        <family val="2"/>
      </rPr>
      <t>personal use or use within your company or organization</t>
    </r>
    <r>
      <rPr>
        <sz val="12"/>
        <rFont val="Arial"/>
        <family val="2"/>
      </rPr>
      <t xml:space="preserve"> and </t>
    </r>
    <r>
      <rPr>
        <b/>
        <sz val="12"/>
        <rFont val="Arial"/>
        <family val="2"/>
      </rPr>
      <t>not</t>
    </r>
    <r>
      <rPr>
        <sz val="12"/>
        <rFont val="Arial"/>
        <family val="2"/>
      </rPr>
      <t xml:space="preserve"> for resale or public sharing.</t>
    </r>
  </si>
  <si>
    <t>You may not remove or alter any Vertex42 logo, trademark, copyright, disclaimer, brand, terms of use, attribution, or other proprietary notices or marks within the template.</t>
  </si>
  <si>
    <t>The template and any file, document, or other work including or derived from the template may NOT be sold, distributed, published to an online gallery, hosted on a website, or placed on any server in a way that makes it available to the general public.</t>
  </si>
  <si>
    <r>
      <rPr>
        <b/>
        <sz val="12"/>
        <rFont val="Arial"/>
        <family val="2"/>
      </rPr>
      <t>Limited Private Sharing and Other Allowed Uses</t>
    </r>
    <r>
      <rPr>
        <sz val="12"/>
        <rFont val="Arial"/>
        <family val="2"/>
      </rPr>
      <t>: See the complete license agreement to learn more about how you may or may not use this template.</t>
    </r>
  </si>
  <si>
    <t>View the Complete License Agreement</t>
  </si>
  <si>
    <t>Watch Demo Videos of the Pro Version on Vertex42.com</t>
  </si>
  <si>
    <t>Please read the license agreement in the TermsOfUse worksheet to learn how you may or may not use and share this spreadsheet.</t>
  </si>
  <si>
    <t>LEAD</t>
  </si>
  <si>
    <t>START</t>
  </si>
  <si>
    <t>END</t>
  </si>
  <si>
    <t>DAYS</t>
  </si>
  <si>
    <t>% DONE</t>
  </si>
  <si>
    <t>WORK DAYS</t>
  </si>
  <si>
    <t>PREDECESSOR</t>
  </si>
  <si>
    <t xml:space="preserve">Display Week </t>
  </si>
  <si>
    <t xml:space="preserve">Project Start Date </t>
  </si>
  <si>
    <t xml:space="preserve">Project Lead </t>
  </si>
  <si>
    <t>This Gantt Chart Template provides an easy way to create a simple project schedule. You only need to know some basic spreadsheet operations, such as how to insert, delete, copy and paste rows and cells. For more advanced uses, such as defining task dependencies, you will need to know how to enter formulas.</t>
  </si>
  <si>
    <t>• Some of the labels include cell comments to provide extra information.</t>
  </si>
  <si>
    <t>• Define the task start date and duration (days) by editing the light green cells.</t>
  </si>
  <si>
    <t>• [Bracketed Text] is meant to be edited, like the project title and task descriptions.</t>
  </si>
  <si>
    <t>• If you see "#####" in a cell, widen the column to display the cell contents.</t>
  </si>
  <si>
    <t>• To adjust the range of dates shown in the Gantt chart, change the Display Week number.</t>
  </si>
  <si>
    <r>
      <t xml:space="preserve">• </t>
    </r>
    <r>
      <rPr>
        <b/>
        <sz val="11"/>
        <color rgb="FFFF0000"/>
        <rFont val="Arial"/>
        <family val="2"/>
      </rPr>
      <t>Backup</t>
    </r>
    <r>
      <rPr>
        <sz val="11"/>
        <color rgb="FFFF0000"/>
        <rFont val="Arial"/>
        <family val="2"/>
      </rPr>
      <t xml:space="preserve"> your file regularly to avoid losing data! Excel files get corrupted occasionally.</t>
    </r>
  </si>
  <si>
    <t>Inserting New Tasks (Rows)</t>
  </si>
  <si>
    <t>• Insert a new blank row by right-clicking on the row number and selecting Insert.</t>
  </si>
  <si>
    <t>• Copy a row from the set of template rows at the bottom of the worksheet.</t>
  </si>
  <si>
    <t>• With the new blank row selected, press Ctrl+d to copy the formulas and formatting down from the row above OR use the row drag handle to copy the formulas and formatting down.</t>
  </si>
  <si>
    <t>About This Template</t>
  </si>
  <si>
    <t>Be sure to read the Getting Started Tips below. Watching the video demos for Gantt Chart Template Pro may also help you see how to use the spreadsheet.</t>
  </si>
  <si>
    <t>• The Project Start Date is used to define the first week shown in the gantt chart.</t>
  </si>
  <si>
    <t>• Insert new tasks using one of the methods listed below.</t>
  </si>
  <si>
    <r>
      <t xml:space="preserve">When inserting and deleting tasks, you need to insert and delete </t>
    </r>
    <r>
      <rPr>
        <b/>
        <sz val="11"/>
        <rFont val="Arial"/>
        <family val="2"/>
      </rPr>
      <t>entire rows</t>
    </r>
    <r>
      <rPr>
        <sz val="11"/>
        <rFont val="Arial"/>
        <family val="2"/>
      </rPr>
      <t>. Some columns contain formulas (such as the End Date and the Work Days columns), so these formulas need to copied to the newly inserted rows.</t>
    </r>
  </si>
  <si>
    <t>METHOD 2</t>
  </si>
  <si>
    <t>• Right-click on the row where you want to insert the new task and select Insert Copied Cells.</t>
  </si>
  <si>
    <t>Help improve Excel by voting on a suggestion to fix this problem.</t>
  </si>
  <si>
    <t>METHOD 1 (recommended)</t>
  </si>
  <si>
    <t>You can either copy/paste/insert these template rows via Method 2 as explained above, OR you can just copy/paste the desired WBS cell when you want to change the WBS level.</t>
  </si>
  <si>
    <t>The set of template rows at the bottom of the Gantt Chart worksheet provide examples of different ways to format and define tasks for different WBS levels.</t>
  </si>
  <si>
    <t>Each different WBS level uses a different formula in the WBS column.</t>
  </si>
  <si>
    <t>If you leave a blank cell above a WBS number, the numbering will reset to 1.x.x. The formulas are meant for convenience, but you can manually enter the WBS numbers if you want to.</t>
  </si>
  <si>
    <t>You can indent the task description for sub-tasks by entering leading spaces or using the Indent feature in Excel.</t>
  </si>
  <si>
    <r>
      <t>• Use the formula =WORKDAY(</t>
    </r>
    <r>
      <rPr>
        <i/>
        <sz val="11"/>
        <rFont val="Arial"/>
        <family val="2"/>
      </rPr>
      <t>enddate</t>
    </r>
    <r>
      <rPr>
        <sz val="11"/>
        <rFont val="Arial"/>
        <family val="2"/>
      </rPr>
      <t xml:space="preserve">,1) where </t>
    </r>
    <r>
      <rPr>
        <i/>
        <sz val="11"/>
        <rFont val="Arial"/>
        <family val="2"/>
      </rPr>
      <t>enddate</t>
    </r>
    <r>
      <rPr>
        <sz val="11"/>
        <rFont val="Arial"/>
        <family val="2"/>
      </rPr>
      <t xml:space="preserve"> is the reference to the End date of a predecessor task.</t>
    </r>
  </si>
  <si>
    <r>
      <t>• For multiple predecessors, the formula would be =MAX(WORKDAY(</t>
    </r>
    <r>
      <rPr>
        <i/>
        <sz val="11"/>
        <rFont val="Arial"/>
        <family val="2"/>
      </rPr>
      <t>enddate1</t>
    </r>
    <r>
      <rPr>
        <sz val="11"/>
        <rFont val="Arial"/>
        <family val="2"/>
      </rPr>
      <t>,1),WORKDAY(</t>
    </r>
    <r>
      <rPr>
        <i/>
        <sz val="11"/>
        <rFont val="Arial"/>
        <family val="2"/>
      </rPr>
      <t>enddate2</t>
    </r>
    <r>
      <rPr>
        <sz val="11"/>
        <rFont val="Arial"/>
        <family val="2"/>
      </rPr>
      <t>,1))</t>
    </r>
  </si>
  <si>
    <r>
      <t>• This formula is very simple: =</t>
    </r>
    <r>
      <rPr>
        <i/>
        <sz val="11"/>
        <rFont val="Arial"/>
        <family val="2"/>
      </rPr>
      <t>enddate</t>
    </r>
    <r>
      <rPr>
        <sz val="11"/>
        <rFont val="Arial"/>
        <family val="2"/>
      </rPr>
      <t>+1</t>
    </r>
  </si>
  <si>
    <r>
      <t>• For multiple predecessors, the formula would be =MAX(</t>
    </r>
    <r>
      <rPr>
        <i/>
        <sz val="11"/>
        <rFont val="Arial"/>
        <family val="2"/>
      </rPr>
      <t>enddate1</t>
    </r>
    <r>
      <rPr>
        <sz val="11"/>
        <rFont val="Arial"/>
        <family val="2"/>
      </rPr>
      <t>,</t>
    </r>
    <r>
      <rPr>
        <i/>
        <sz val="11"/>
        <rFont val="Arial"/>
        <family val="2"/>
      </rPr>
      <t>enddate2</t>
    </r>
    <r>
      <rPr>
        <sz val="11"/>
        <rFont val="Arial"/>
        <family val="2"/>
      </rPr>
      <t>,</t>
    </r>
    <r>
      <rPr>
        <i/>
        <sz val="11"/>
        <rFont val="Arial"/>
        <family val="2"/>
      </rPr>
      <t>enddate3</t>
    </r>
    <r>
      <rPr>
        <sz val="11"/>
        <rFont val="Arial"/>
        <family val="2"/>
      </rPr>
      <t>)+1</t>
    </r>
  </si>
  <si>
    <r>
      <t>• This formula is just like the one in C or D, except that in place of the "1" you enter the number of days, such as =WORKDAY(</t>
    </r>
    <r>
      <rPr>
        <i/>
        <sz val="11"/>
        <rFont val="Arial"/>
        <family val="2"/>
      </rPr>
      <t>enddate</t>
    </r>
    <r>
      <rPr>
        <sz val="11"/>
        <rFont val="Arial"/>
        <family val="2"/>
      </rPr>
      <t>,5) or =WORKDAY(</t>
    </r>
    <r>
      <rPr>
        <i/>
        <sz val="11"/>
        <rFont val="Arial"/>
        <family val="2"/>
      </rPr>
      <t>startdate</t>
    </r>
    <r>
      <rPr>
        <sz val="11"/>
        <rFont val="Arial"/>
        <family val="2"/>
      </rPr>
      <t>,-5)</t>
    </r>
  </si>
  <si>
    <t>F.</t>
  </si>
  <si>
    <t>Use a lookup formula and the Predecessor column to define the start date.</t>
  </si>
  <si>
    <t>[The formulas for using this method are built into Gantt Chart Template Pro]</t>
  </si>
  <si>
    <t>[Advanced] The Gantt Chart is created using conditional formatting, so you can modify the conditional formatting rules to change the format to a different color. The Pro version includes a column where you can change the color by entering a color code ("b"=blue, "g"=green, etc.)</t>
  </si>
  <si>
    <r>
      <t xml:space="preserve">How do I enter the </t>
    </r>
    <r>
      <rPr>
        <b/>
        <sz val="11"/>
        <color theme="4" tint="-0.249977111117893"/>
        <rFont val="Arial"/>
        <family val="2"/>
      </rPr>
      <t>Work Days</t>
    </r>
    <r>
      <rPr>
        <sz val="11"/>
        <color theme="4" tint="-0.249977111117893"/>
        <rFont val="Arial"/>
        <family val="2"/>
      </rPr>
      <t xml:space="preserve"> instead of </t>
    </r>
    <r>
      <rPr>
        <b/>
        <sz val="11"/>
        <color theme="4" tint="-0.249977111117893"/>
        <rFont val="Arial"/>
        <family val="2"/>
      </rPr>
      <t>Calendar Days</t>
    </r>
    <r>
      <rPr>
        <sz val="11"/>
        <color theme="4" tint="-0.249977111117893"/>
        <rFont val="Arial"/>
        <family val="2"/>
      </rPr>
      <t>?</t>
    </r>
  </si>
  <si>
    <t>The %Complete for a group of tasks can be calculated from its sub tasks using the formula below, where "workdays" is a reference to the range of work day values and "complete" is a reference to the %complete for each of the subtasks.</t>
  </si>
  <si>
    <t>Entering work days instead of calendar days is a feature of the Pro version. There is nothing in the free version preventing you from entering your own formulas, though.</t>
  </si>
  <si>
    <r>
      <t>=SUMPRODUCT(</t>
    </r>
    <r>
      <rPr>
        <i/>
        <sz val="11"/>
        <rFont val="Arial"/>
        <family val="2"/>
      </rPr>
      <t>workdays</t>
    </r>
    <r>
      <rPr>
        <sz val="11"/>
        <rFont val="Arial"/>
        <family val="2"/>
      </rPr>
      <t>,</t>
    </r>
    <r>
      <rPr>
        <i/>
        <sz val="11"/>
        <rFont val="Arial"/>
        <family val="2"/>
      </rPr>
      <t>complete</t>
    </r>
    <r>
      <rPr>
        <sz val="11"/>
        <rFont val="Arial"/>
        <family val="2"/>
      </rPr>
      <t>)/SUM(</t>
    </r>
    <r>
      <rPr>
        <i/>
        <sz val="11"/>
        <rFont val="Arial"/>
        <family val="2"/>
      </rPr>
      <t>workdays</t>
    </r>
    <r>
      <rPr>
        <sz val="11"/>
        <rFont val="Arial"/>
        <family val="2"/>
      </rPr>
      <t>)</t>
    </r>
  </si>
  <si>
    <t>Example: Let's say you have 3 sub tasks that are 10 days, 12 days, and 14 days long, respectively. If the first subtask is 50% complete and the others are 25% complete, you could calculate the overall percent complete for the group as: =(10*50%+12*25%+14*25%)/(10+12+14).</t>
  </si>
  <si>
    <r>
      <t xml:space="preserve">How do I change the </t>
    </r>
    <r>
      <rPr>
        <b/>
        <sz val="11"/>
        <color theme="4" tint="-0.249977111117893"/>
        <rFont val="Arial"/>
        <family val="2"/>
      </rPr>
      <t>Print Settings</t>
    </r>
    <r>
      <rPr>
        <sz val="11"/>
        <color theme="4" tint="-0.249977111117893"/>
        <rFont val="Arial"/>
        <family val="2"/>
      </rPr>
      <t>? (Excel 2010, 2013)</t>
    </r>
  </si>
  <si>
    <t>You will need to add columns to the right of the Gantt Chart via copy/paste. Copy and paste the columns in groups of 7. Afterwards, you will also probably need to update the print area.</t>
  </si>
  <si>
    <r>
      <t>In the Start column, use the formula =MIN(</t>
    </r>
    <r>
      <rPr>
        <i/>
        <sz val="11"/>
        <color rgb="FF000000"/>
        <rFont val="Arial"/>
        <family val="2"/>
      </rPr>
      <t>range_of_start_dates</t>
    </r>
    <r>
      <rPr>
        <sz val="11"/>
        <color rgb="FF000000"/>
        <rFont val="Arial"/>
        <family val="2"/>
      </rPr>
      <t>)</t>
    </r>
  </si>
  <si>
    <r>
      <t>In the End column, use the formula =MAX(</t>
    </r>
    <r>
      <rPr>
        <i/>
        <sz val="11"/>
        <color rgb="FF000000"/>
        <rFont val="Arial"/>
        <family val="2"/>
      </rPr>
      <t>range_of_end_dates</t>
    </r>
    <r>
      <rPr>
        <sz val="11"/>
        <color rgb="FF000000"/>
        <rFont val="Arial"/>
        <family val="2"/>
      </rPr>
      <t>)</t>
    </r>
  </si>
  <si>
    <r>
      <t>In the Days column, use the formula =</t>
    </r>
    <r>
      <rPr>
        <i/>
        <sz val="11"/>
        <color rgb="FF000000"/>
        <rFont val="Arial"/>
        <family val="2"/>
      </rPr>
      <t>end_date</t>
    </r>
    <r>
      <rPr>
        <sz val="11"/>
        <color rgb="FF000000"/>
        <rFont val="Arial"/>
        <family val="2"/>
      </rPr>
      <t>-</t>
    </r>
    <r>
      <rPr>
        <i/>
        <sz val="11"/>
        <color rgb="FF000000"/>
        <rFont val="Arial"/>
        <family val="2"/>
      </rPr>
      <t>start_date</t>
    </r>
    <r>
      <rPr>
        <sz val="11"/>
        <color rgb="FF000000"/>
        <rFont val="Arial"/>
        <family val="2"/>
      </rPr>
      <t>+1</t>
    </r>
  </si>
  <si>
    <t>Help</t>
  </si>
  <si>
    <r>
      <t xml:space="preserve">How do I increase the </t>
    </r>
    <r>
      <rPr>
        <b/>
        <sz val="11"/>
        <color theme="4" tint="-0.249977111117893"/>
        <rFont val="Arial"/>
        <family val="2"/>
      </rPr>
      <t>range of dates</t>
    </r>
    <r>
      <rPr>
        <sz val="11"/>
        <color theme="4" tint="-0.249977111117893"/>
        <rFont val="Arial"/>
        <family val="2"/>
      </rPr>
      <t xml:space="preserve"> displayed in the Gantt chart?</t>
    </r>
  </si>
  <si>
    <r>
      <t xml:space="preserve">How do I create a summary row that shows the </t>
    </r>
    <r>
      <rPr>
        <b/>
        <sz val="11"/>
        <color theme="4" tint="-0.249977111117893"/>
        <rFont val="Arial"/>
        <family val="2"/>
      </rPr>
      <t>MIN</t>
    </r>
    <r>
      <rPr>
        <sz val="11"/>
        <color theme="4" tint="-0.249977111117893"/>
        <rFont val="Arial"/>
        <family val="2"/>
      </rPr>
      <t xml:space="preserve"> and </t>
    </r>
    <r>
      <rPr>
        <b/>
        <sz val="11"/>
        <color theme="4" tint="-0.249977111117893"/>
        <rFont val="Arial"/>
        <family val="2"/>
      </rPr>
      <t>MAX</t>
    </r>
    <r>
      <rPr>
        <sz val="11"/>
        <color theme="4" tint="-0.249977111117893"/>
        <rFont val="Arial"/>
        <family val="2"/>
      </rPr>
      <t xml:space="preserve"> dates for all sub-tasks?</t>
    </r>
  </si>
  <si>
    <r>
      <t xml:space="preserve">How do I calculate the </t>
    </r>
    <r>
      <rPr>
        <b/>
        <sz val="11"/>
        <color theme="4" tint="-0.249977111117893"/>
        <rFont val="Arial"/>
        <family val="2"/>
      </rPr>
      <t>%Complete</t>
    </r>
    <r>
      <rPr>
        <sz val="11"/>
        <color theme="4" tint="-0.249977111117893"/>
        <rFont val="Arial"/>
        <family val="2"/>
      </rPr>
      <t xml:space="preserve"> for an entire category of tasks?</t>
    </r>
  </si>
  <si>
    <r>
      <t xml:space="preserve">I've </t>
    </r>
    <r>
      <rPr>
        <b/>
        <sz val="11"/>
        <color theme="4" tint="-0.249977111117893"/>
        <rFont val="Arial"/>
        <family val="2"/>
      </rPr>
      <t>messed up</t>
    </r>
    <r>
      <rPr>
        <sz val="11"/>
        <color theme="4" tint="-0.249977111117893"/>
        <rFont val="Arial"/>
        <family val="2"/>
      </rPr>
      <t xml:space="preserve"> the chart area somehow. How do I fix it?</t>
    </r>
  </si>
  <si>
    <t>Though you can still use your own formulas for creating task dependencies, the Pro version</t>
  </si>
  <si>
    <t>includes template rows that calculate the Start date based on the WBS number that you enter</t>
  </si>
  <si>
    <t>in the Predecessor column.</t>
  </si>
  <si>
    <t>The versions designed for Excel 2010+ use the WORKDAY.INTL() and NETWORKDAYS.INTL()</t>
  </si>
  <si>
    <r>
      <t xml:space="preserve">How do I calculate Calendar Days after entering the </t>
    </r>
    <r>
      <rPr>
        <b/>
        <sz val="11"/>
        <color theme="4" tint="-0.249977111117893"/>
        <rFont val="Arial"/>
        <family val="2"/>
      </rPr>
      <t>Start and End Dates</t>
    </r>
    <r>
      <rPr>
        <sz val="11"/>
        <color theme="4" tint="-0.249977111117893"/>
        <rFont val="Arial"/>
        <family val="2"/>
      </rPr>
      <t>?</t>
    </r>
  </si>
  <si>
    <t>Method 2 will work, but Excel will split/fracture/duplicate conditional formatting rules rather than merging the rules. This can cause inefficiencies in very large and heavily modified files.</t>
  </si>
  <si>
    <t>You can enter the Start date manually, or define task dependencies using a formula. Below are some common options for defining the Start date:</t>
  </si>
  <si>
    <t>Select the entire range of cells you want to print and go to File &gt; Print Area &gt; Set Print Area. Then go to File &gt; Page Setup or File &gt; Print Preview and adjust the Scaling, Margins, and Page Orientation as desired.</t>
  </si>
  <si>
    <r>
      <t>You can calculate the duration in calendar days (including both start and end dates) using the formula =</t>
    </r>
    <r>
      <rPr>
        <i/>
        <sz val="11"/>
        <rFont val="Arial"/>
        <family val="2"/>
      </rPr>
      <t>enddate</t>
    </r>
    <r>
      <rPr>
        <sz val="11"/>
        <rFont val="Arial"/>
        <family val="2"/>
      </rPr>
      <t>-</t>
    </r>
    <r>
      <rPr>
        <i/>
        <sz val="11"/>
        <rFont val="Arial"/>
        <family val="2"/>
      </rPr>
      <t>startdate</t>
    </r>
    <r>
      <rPr>
        <sz val="11"/>
        <rFont val="Arial"/>
        <family val="2"/>
      </rPr>
      <t>+1</t>
    </r>
  </si>
  <si>
    <t>Avocado Vision</t>
  </si>
  <si>
    <t>Project Set-Up</t>
  </si>
  <si>
    <t>Agree on project deliverables and timelines</t>
  </si>
  <si>
    <t>Build &amp; complete project document &amp; plan</t>
  </si>
  <si>
    <t>Draw up &amp; present draft project budget</t>
  </si>
  <si>
    <t>Finalise and sign final funding agreement/SLA</t>
  </si>
  <si>
    <t>Arrange Project Kick-off Meeting with Ops Team</t>
  </si>
  <si>
    <t>Set up Box folder for all Project documents (eg: SLA, etc)</t>
  </si>
  <si>
    <t>Request project number from Finance</t>
  </si>
  <si>
    <t>Project Manager</t>
  </si>
  <si>
    <t>AM &amp; Project Manager</t>
  </si>
  <si>
    <t>Documents Manager</t>
  </si>
  <si>
    <t>Content Design</t>
  </si>
  <si>
    <t>Data Management</t>
  </si>
  <si>
    <t xml:space="preserve">Confirm data/reporting requirements </t>
  </si>
  <si>
    <t>Sign SLA with data capture supplier</t>
  </si>
  <si>
    <t>Deliverable</t>
  </si>
  <si>
    <t>Material Milestones</t>
  </si>
  <si>
    <t>Material counting, packing and distribution per session</t>
  </si>
  <si>
    <t>CFE training starts</t>
  </si>
  <si>
    <t>Conduct trainer kit/ stationery audit</t>
  </si>
  <si>
    <t>Prep</t>
  </si>
  <si>
    <t>Training Partners</t>
  </si>
  <si>
    <t>Trainer Training (T3)</t>
  </si>
  <si>
    <t>Create T3 register</t>
  </si>
  <si>
    <t>Book T3 travel and accommodation</t>
  </si>
  <si>
    <t>Create and process stipend invoice</t>
  </si>
  <si>
    <t>Draw up Trainer Training Agenda</t>
  </si>
  <si>
    <t>Prep and send pre- reading to trainers</t>
  </si>
  <si>
    <t>Prepare material &amp; stationery required for T3</t>
  </si>
  <si>
    <t>Design Op's team presentation content for T3</t>
  </si>
  <si>
    <t>Receive Back trainer SLA's &amp; all Compliance documents</t>
  </si>
  <si>
    <t>Trainer Management</t>
  </si>
  <si>
    <t>Do a Trainer Audit for the required project</t>
  </si>
  <si>
    <t>Draw up a list of Trainers that will be active in this project</t>
  </si>
  <si>
    <t>Agree on best Trainer Training Approach</t>
  </si>
  <si>
    <t>Execution</t>
  </si>
  <si>
    <t>Trainers train participants</t>
  </si>
  <si>
    <t>Trainers load reports (register, pics, story) and catering invoice on SC</t>
  </si>
  <si>
    <t>Ops Team</t>
  </si>
  <si>
    <t>Audit preparation</t>
  </si>
  <si>
    <t>Reporting</t>
  </si>
  <si>
    <t>Weekly Schedule update</t>
  </si>
  <si>
    <t>Weekly Status Meeting Report</t>
  </si>
  <si>
    <t>Data/Project Manager</t>
  </si>
  <si>
    <t>Close out Report</t>
  </si>
  <si>
    <t>Meetings</t>
  </si>
  <si>
    <t>Avo Operational Status Meeting - Weekly</t>
  </si>
  <si>
    <t>Avo ManCo Meeting- Monthly</t>
  </si>
  <si>
    <t>Account Manager</t>
  </si>
  <si>
    <t>Internal Project debrief meeting</t>
  </si>
  <si>
    <t>Invoicing</t>
  </si>
  <si>
    <t>Closing off</t>
  </si>
  <si>
    <t>Budgets closed off and completed</t>
  </si>
  <si>
    <t>Complete 'Training Quality' rating in the trainer rating worksheet</t>
  </si>
  <si>
    <t>Prep for close-out presentation, report and audit</t>
  </si>
  <si>
    <t>Create close-out report</t>
  </si>
  <si>
    <t>Submit close-out report</t>
  </si>
  <si>
    <t>All payments received and made</t>
  </si>
  <si>
    <t>Ops Team &amp; Programme Manager</t>
  </si>
  <si>
    <t>Programme Manager</t>
  </si>
  <si>
    <t>Account Manager/Finance</t>
  </si>
  <si>
    <t xml:space="preserve">Account Manager </t>
  </si>
  <si>
    <t>Printers</t>
  </si>
  <si>
    <t>Train- the- trainer dates (first group)</t>
  </si>
  <si>
    <t>Train-the-trainer dates (second group)</t>
  </si>
  <si>
    <t>Quarterly Report</t>
  </si>
  <si>
    <t>Create/ amend SLA for trainer partners and other suppliers</t>
  </si>
  <si>
    <t>Inform trainers of T3 dates and expectations</t>
  </si>
  <si>
    <t xml:space="preserve">Confirm trainer availability for the project </t>
  </si>
  <si>
    <t>Lead</t>
  </si>
  <si>
    <t>Frequency</t>
  </si>
  <si>
    <t>Weekly</t>
  </si>
  <si>
    <t>Monthly</t>
  </si>
  <si>
    <t>Quarterly</t>
  </si>
  <si>
    <t>Digital Learning Milestones</t>
  </si>
  <si>
    <t>Development on Moodle</t>
  </si>
  <si>
    <t>Digital Learning Coord</t>
  </si>
  <si>
    <t>Send printing schedule to external printers</t>
  </si>
  <si>
    <t>Client</t>
  </si>
  <si>
    <t>Development of new material</t>
  </si>
  <si>
    <t>Curriculum Designer</t>
  </si>
  <si>
    <t>Project Manager &amp; Data Manager</t>
  </si>
  <si>
    <t>Data Manager</t>
  </si>
  <si>
    <t>Account Manager (AM) &amp; Client</t>
  </si>
  <si>
    <t>AM &amp; Client</t>
  </si>
  <si>
    <t>Project manager &amp; trainers</t>
  </si>
  <si>
    <t>Programme and Project Manager</t>
  </si>
  <si>
    <t>Project and Programme Manager</t>
  </si>
  <si>
    <t>Draw up workpackage for design and material team</t>
  </si>
  <si>
    <t>Draw up workpackage for M&amp;E team</t>
  </si>
  <si>
    <t>Aviwe Panda</t>
  </si>
  <si>
    <t>Trainer Training</t>
  </si>
  <si>
    <t>Avo/Sanlam Project Status meeting</t>
  </si>
  <si>
    <t>Fortnightly</t>
  </si>
  <si>
    <t>Monthly Status Meeting Presentation for Sanlam</t>
  </si>
  <si>
    <t>Monthly- every second week of the month</t>
  </si>
  <si>
    <t>Monthly- every third week of the month</t>
  </si>
  <si>
    <t>Yearly/End of project</t>
  </si>
  <si>
    <t>Sanlam Foundation Trust: CFE</t>
  </si>
  <si>
    <t>Set up &amp; approve risk register</t>
  </si>
  <si>
    <t>Create Macro Scope of Work (# trainers, areas, content, # learners, branding)</t>
  </si>
  <si>
    <t>Create governance file (hard copy and back-up on Box)</t>
  </si>
  <si>
    <t>Brief content designer and/or graphics team</t>
  </si>
  <si>
    <t>Edit and/or update training material, check branding</t>
  </si>
  <si>
    <t>Sign off new content, branding and design</t>
  </si>
  <si>
    <t>Brief data capture team</t>
  </si>
  <si>
    <t>Confirm online tracking system requirements and brief supplier</t>
  </si>
  <si>
    <t>Material delivery to Avo (MFS)</t>
  </si>
  <si>
    <t>Material delivery to Avo (milestone 1 ) (MFS &amp; MM 1-5)</t>
  </si>
  <si>
    <t>Material delivery to Avo (milestone 2) (MM 1-12)</t>
  </si>
  <si>
    <t>Material delivery to Avo (milestone 3) (as required)</t>
  </si>
  <si>
    <t>Material delivery to Avo (milestone 4) (as required)</t>
  </si>
  <si>
    <t>Digital Learning Coordinator</t>
  </si>
  <si>
    <t>Project Manager &amp; Digital Learning</t>
  </si>
  <si>
    <t>Review framework of digital programme</t>
  </si>
  <si>
    <t>Development of content on Moodle</t>
  </si>
  <si>
    <t>Align facilitator guide and resource packs for digital training</t>
  </si>
  <si>
    <t>Send out  resource packs for trainers</t>
  </si>
  <si>
    <t>Order stationery, if required</t>
  </si>
  <si>
    <t>Pack, check and courier: kits and basic training materials</t>
  </si>
  <si>
    <t>Trainer Briefing and Activation (email, Facebook, WhatsApp)</t>
  </si>
  <si>
    <t>Plan regional and trainer targets per programme and per province</t>
  </si>
  <si>
    <t>Conclude trainer contracting and compliance administration</t>
  </si>
  <si>
    <t xml:space="preserve">Set up Peer Mentorship schedule </t>
  </si>
  <si>
    <t>Trainers load training schedules on online tracking platform</t>
  </si>
  <si>
    <r>
      <rPr>
        <b/>
        <sz val="10"/>
        <rFont val="Arial"/>
        <family val="2"/>
      </rPr>
      <t>First Tranche:</t>
    </r>
    <r>
      <rPr>
        <sz val="10"/>
        <rFont val="Arial"/>
        <family val="2"/>
      </rPr>
      <t xml:space="preserve"> Agreement of budget, Macro-scope of work, Project plan submitted (50%)</t>
    </r>
  </si>
  <si>
    <r>
      <rPr>
        <b/>
        <sz val="10"/>
        <rFont val="Arial"/>
        <family val="2"/>
      </rPr>
      <t xml:space="preserve">Second Tranche: </t>
    </r>
    <r>
      <rPr>
        <sz val="10"/>
        <rFont val="Arial"/>
        <family val="2"/>
      </rPr>
      <t>Mid-project evaluation report- 30 Sept- 40%</t>
    </r>
  </si>
  <si>
    <r>
      <rPr>
        <b/>
        <sz val="10"/>
        <rFont val="Arial"/>
        <family val="2"/>
      </rPr>
      <t>Third Tranche:</t>
    </r>
    <r>
      <rPr>
        <sz val="10"/>
        <rFont val="Arial"/>
        <family val="2"/>
      </rPr>
      <t xml:space="preserve"> Close of project; close-out report and evidence (15 Dec) 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</si>
</sst>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dddd\)"/>
    <numFmt numFmtId="165" formatCode="d"/>
    <numFmt numFmtId="166" formatCode="d\ mmm\ yyyy"/>
    <numFmt numFmtId="167" formatCode="[$-F800]dddd\,\ mmmm\ dd\,\ yyyy"/>
  </numFmts>
  <fonts count="72" x14ac:knownFonts="1">
    <font>
      <sz val="10"/>
      <name val="Arial"/>
    </font>
    <font>
      <sz val="10"/>
      <name val="Arial"/>
      <family val="2"/>
    </font>
    <font>
      <u/>
      <sz val="10"/>
      <color indexed="12"/>
      <name val="Arial"/>
      <family val="2"/>
    </font>
    <font>
      <sz val="8"/>
      <name val="Arial"/>
      <family val="2"/>
    </font>
    <font>
      <u/>
      <sz val="8"/>
      <color indexed="12"/>
      <name val="Arial"/>
      <family val="2"/>
    </font>
    <font>
      <b/>
      <sz val="12"/>
      <name val="Arial"/>
      <family val="2"/>
    </font>
    <font>
      <sz val="10"/>
      <name val="Arial"/>
      <family val="2"/>
    </font>
    <font>
      <b/>
      <sz val="10"/>
      <name val="Arial"/>
      <family val="2"/>
    </font>
    <font>
      <sz val="8"/>
      <color indexed="81"/>
      <name val="Tahoma"/>
      <family val="2"/>
    </font>
    <font>
      <sz val="14"/>
      <color indexed="56"/>
      <name val="Arial"/>
      <family val="2"/>
    </font>
    <font>
      <sz val="9"/>
      <name val="Arial"/>
      <family val="2"/>
    </font>
    <font>
      <sz val="7"/>
      <color indexed="55"/>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name val="Arial"/>
      <family val="2"/>
    </font>
    <font>
      <u/>
      <sz val="12"/>
      <color indexed="12"/>
      <name val="Arial"/>
      <family val="2"/>
    </font>
    <font>
      <sz val="18"/>
      <color theme="3"/>
      <name val="Arial"/>
      <family val="2"/>
    </font>
    <font>
      <sz val="18"/>
      <color theme="4" tint="-0.249977111117893"/>
      <name val="Arial"/>
      <family val="2"/>
    </font>
    <font>
      <b/>
      <sz val="12"/>
      <color theme="4" tint="-0.249977111117893"/>
      <name val="Arial"/>
      <family val="2"/>
    </font>
    <font>
      <u/>
      <sz val="14"/>
      <color indexed="12"/>
      <name val="Arial"/>
      <family val="2"/>
    </font>
    <font>
      <i/>
      <sz val="8"/>
      <name val="Arial"/>
      <family val="2"/>
    </font>
    <font>
      <b/>
      <sz val="11"/>
      <name val="Arial"/>
      <family val="2"/>
    </font>
    <font>
      <u/>
      <sz val="11"/>
      <color indexed="12"/>
      <name val="Arial"/>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9"/>
      <name val="Arial"/>
      <family val="2"/>
      <scheme val="minor"/>
    </font>
    <font>
      <sz val="10"/>
      <name val="Arial"/>
      <family val="1"/>
      <scheme val="major"/>
    </font>
    <font>
      <sz val="11"/>
      <name val="Arial"/>
      <family val="1"/>
      <scheme val="major"/>
    </font>
    <font>
      <sz val="10"/>
      <name val="Arial"/>
      <family val="2"/>
      <scheme val="minor"/>
    </font>
    <font>
      <b/>
      <sz val="11"/>
      <name val="Arial"/>
      <family val="2"/>
      <scheme val="minor"/>
    </font>
    <font>
      <sz val="9"/>
      <color rgb="FF000000"/>
      <name val="Arial"/>
      <family val="2"/>
      <scheme val="minor"/>
    </font>
    <font>
      <sz val="11"/>
      <name val="Arial"/>
      <family val="2"/>
      <scheme val="minor"/>
    </font>
    <font>
      <sz val="14"/>
      <name val="Arial"/>
      <family val="2"/>
      <scheme val="minor"/>
    </font>
    <font>
      <sz val="14"/>
      <color rgb="FF000000"/>
      <name val="Arial"/>
      <family val="2"/>
      <scheme val="minor"/>
    </font>
    <font>
      <sz val="10"/>
      <name val="Arial"/>
      <family val="2"/>
      <scheme val="major"/>
    </font>
    <font>
      <b/>
      <sz val="9"/>
      <name val="Arial"/>
      <family val="2"/>
      <scheme val="major"/>
    </font>
    <font>
      <b/>
      <sz val="8"/>
      <name val="Arial"/>
      <family val="2"/>
      <scheme val="major"/>
    </font>
    <font>
      <i/>
      <sz val="8"/>
      <color theme="1" tint="0.34998626667073579"/>
      <name val="Arial"/>
      <family val="2"/>
    </font>
    <font>
      <sz val="14"/>
      <color theme="4" tint="-0.249977111117893"/>
      <name val="Arial"/>
      <family val="2"/>
    </font>
    <font>
      <sz val="11"/>
      <name val="Arial"/>
      <family val="2"/>
    </font>
    <font>
      <sz val="14"/>
      <name val="Arial"/>
      <family val="2"/>
    </font>
    <font>
      <sz val="11"/>
      <color rgb="FFFF0000"/>
      <name val="Arial"/>
      <family val="2"/>
    </font>
    <font>
      <b/>
      <sz val="11"/>
      <color rgb="FFFF0000"/>
      <name val="Arial"/>
      <family val="2"/>
    </font>
    <font>
      <sz val="11"/>
      <color rgb="FF000000"/>
      <name val="Arial"/>
      <family val="2"/>
    </font>
    <font>
      <i/>
      <sz val="11"/>
      <name val="Arial"/>
      <family val="2"/>
    </font>
    <font>
      <b/>
      <sz val="11"/>
      <color theme="4" tint="-0.249977111117893"/>
      <name val="Arial"/>
      <family val="2"/>
    </font>
    <font>
      <sz val="11"/>
      <color theme="4" tint="-0.249977111117893"/>
      <name val="Arial"/>
      <family val="2"/>
    </font>
    <font>
      <i/>
      <sz val="11"/>
      <color rgb="FF000000"/>
      <name val="Arial"/>
      <family val="2"/>
    </font>
    <font>
      <sz val="9"/>
      <color theme="1"/>
      <name val="Arial"/>
      <family val="2"/>
      <scheme val="minor"/>
    </font>
    <font>
      <sz val="10"/>
      <name val="Arial"/>
    </font>
    <font>
      <sz val="9"/>
      <name val="Arial"/>
    </font>
    <font>
      <sz val="9"/>
      <color rgb="FF000000"/>
      <name val="Arial"/>
    </font>
    <font>
      <b/>
      <sz val="10"/>
      <name val="Arial"/>
      <family val="2"/>
      <scheme val="major"/>
    </font>
    <font>
      <b/>
      <sz val="12"/>
      <name val="Arial"/>
      <family val="2"/>
      <scheme val="major"/>
    </font>
    <font>
      <b/>
      <sz val="16"/>
      <color theme="4" tint="-0.249977111117893"/>
      <name val="Arial"/>
      <family val="2"/>
      <scheme val="major"/>
    </font>
  </fonts>
  <fills count="24">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3" tint="0.799981688894314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theme="0" tint="-0.24994659260841701"/>
      </left>
      <right style="thin">
        <color theme="0" tint="-0.2499465926084170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indexed="22"/>
      </bottom>
      <diagonal/>
    </border>
    <border>
      <left/>
      <right/>
      <top style="thin">
        <color theme="0" tint="-0.24994659260841701"/>
      </top>
      <bottom style="thin">
        <color theme="0" tint="-0.24994659260841701"/>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
      <left/>
      <right/>
      <top style="thin">
        <color indexed="22"/>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FBFBF"/>
      </left>
      <right style="thin">
        <color rgb="FFBFBFBF"/>
      </right>
      <top style="thin">
        <color rgb="FFBFBFBF"/>
      </top>
      <bottom style="thin">
        <color rgb="FFBFBFBF"/>
      </bottom>
      <diagonal/>
    </border>
  </borders>
  <cellStyleXfs count="44">
    <xf numFmtId="0" fontId="0" fillId="0" borderId="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8"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4" fillId="16" borderId="0" applyNumberFormat="0" applyBorder="0" applyAlignment="0" applyProtection="0"/>
    <xf numFmtId="0" fontId="15" fillId="17" borderId="1" applyNumberFormat="0" applyAlignment="0" applyProtection="0"/>
    <xf numFmtId="0" fontId="16" fillId="18" borderId="2" applyNumberFormat="0" applyAlignment="0" applyProtection="0"/>
    <xf numFmtId="0" fontId="17" fillId="0" borderId="0" applyNumberFormat="0" applyFill="0" applyBorder="0" applyAlignment="0" applyProtection="0"/>
    <xf numFmtId="0" fontId="18" fillId="19"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 fillId="0" borderId="0" applyNumberFormat="0" applyFill="0" applyBorder="0" applyAlignment="0" applyProtection="0">
      <alignment vertical="top"/>
      <protection locked="0"/>
    </xf>
    <xf numFmtId="0" fontId="22" fillId="11" borderId="1" applyNumberFormat="0" applyAlignment="0" applyProtection="0"/>
    <xf numFmtId="0" fontId="23" fillId="0" borderId="6" applyNumberFormat="0" applyFill="0" applyAlignment="0" applyProtection="0"/>
    <xf numFmtId="0" fontId="24" fillId="5" borderId="0" applyNumberFormat="0" applyBorder="0" applyAlignment="0" applyProtection="0"/>
    <xf numFmtId="0" fontId="6" fillId="5" borderId="7" applyNumberFormat="0" applyFont="0" applyAlignment="0" applyProtection="0"/>
    <xf numFmtId="0" fontId="25" fillId="17" borderId="8" applyNumberFormat="0" applyAlignment="0" applyProtection="0"/>
    <xf numFmtId="9" fontId="1"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cellStyleXfs>
  <cellXfs count="133">
    <xf numFmtId="0" fontId="0" fillId="0" borderId="0" xfId="0"/>
    <xf numFmtId="0" fontId="0" fillId="20" borderId="0" xfId="0" applyFill="1"/>
    <xf numFmtId="0" fontId="1" fillId="0" borderId="0" xfId="0" applyFont="1"/>
    <xf numFmtId="0" fontId="3" fillId="0" borderId="0" xfId="0" applyFont="1" applyAlignment="1">
      <alignment horizontal="right"/>
    </xf>
    <xf numFmtId="0" fontId="7" fillId="0" borderId="0" xfId="0" applyFont="1"/>
    <xf numFmtId="0" fontId="1" fillId="0" borderId="0" xfId="0" applyFont="1" applyAlignment="1">
      <alignment horizontal="left" wrapText="1" indent="1"/>
    </xf>
    <xf numFmtId="0" fontId="1" fillId="0" borderId="11" xfId="0" applyFont="1" applyBorder="1"/>
    <xf numFmtId="0" fontId="0" fillId="0" borderId="11" xfId="0" applyBorder="1"/>
    <xf numFmtId="0" fontId="29" fillId="0" borderId="11" xfId="0" applyFont="1" applyBorder="1" applyAlignment="1">
      <alignment horizontal="left" wrapText="1"/>
    </xf>
    <xf numFmtId="0" fontId="5" fillId="0" borderId="11" xfId="0" applyFont="1" applyBorder="1" applyAlignment="1">
      <alignment horizontal="left" wrapText="1"/>
    </xf>
    <xf numFmtId="0" fontId="29" fillId="0" borderId="11" xfId="0" applyFont="1" applyBorder="1" applyAlignment="1">
      <alignment horizontal="left"/>
    </xf>
    <xf numFmtId="0" fontId="3" fillId="0" borderId="0" xfId="0" applyFont="1" applyAlignment="1">
      <alignment wrapText="1"/>
    </xf>
    <xf numFmtId="0" fontId="10" fillId="0" borderId="0" xfId="0" applyFont="1" applyProtection="1">
      <protection locked="0"/>
    </xf>
    <xf numFmtId="0" fontId="34" fillId="0" borderId="0" xfId="34" applyFont="1" applyAlignment="1" applyProtection="1"/>
    <xf numFmtId="0" fontId="35" fillId="0" borderId="0" xfId="0" applyFont="1"/>
    <xf numFmtId="0" fontId="36" fillId="0" borderId="0" xfId="0" applyFont="1"/>
    <xf numFmtId="0" fontId="33" fillId="0" borderId="0" xfId="0" applyFont="1"/>
    <xf numFmtId="0" fontId="3" fillId="0" borderId="0" xfId="0" applyFont="1" applyAlignment="1">
      <alignment horizontal="left" vertical="center"/>
    </xf>
    <xf numFmtId="0" fontId="2" fillId="0" borderId="0" xfId="34" applyAlignment="1" applyProtection="1">
      <alignment horizontal="left"/>
    </xf>
    <xf numFmtId="0" fontId="4" fillId="20" borderId="0" xfId="34" applyFont="1" applyFill="1" applyAlignment="1">
      <alignment horizontal="right"/>
      <protection locked="0"/>
    </xf>
    <xf numFmtId="0" fontId="32" fillId="0" borderId="0" xfId="0" applyFont="1" applyAlignment="1">
      <alignment vertical="center"/>
    </xf>
    <xf numFmtId="0" fontId="29" fillId="0" borderId="12" xfId="0" applyFont="1" applyBorder="1" applyAlignment="1">
      <alignment horizontal="left" wrapText="1"/>
    </xf>
    <xf numFmtId="0" fontId="30" fillId="0" borderId="11" xfId="34" applyFont="1" applyBorder="1" applyAlignment="1" applyProtection="1">
      <alignment horizontal="left" wrapText="1"/>
    </xf>
    <xf numFmtId="0" fontId="37" fillId="0" borderId="12" xfId="34" applyFont="1" applyBorder="1" applyAlignment="1" applyProtection="1">
      <alignment wrapText="1"/>
    </xf>
    <xf numFmtId="0" fontId="32" fillId="0" borderId="0" xfId="0" applyFont="1" applyAlignment="1">
      <alignment horizontal="left" vertical="center"/>
    </xf>
    <xf numFmtId="0" fontId="31" fillId="0" borderId="0" xfId="0" applyFont="1" applyAlignment="1">
      <alignment horizontal="left" vertical="center"/>
    </xf>
    <xf numFmtId="0" fontId="1" fillId="0" borderId="12" xfId="0" applyFont="1" applyBorder="1"/>
    <xf numFmtId="0" fontId="0" fillId="0" borderId="12" xfId="0" applyBorder="1"/>
    <xf numFmtId="0" fontId="29" fillId="0" borderId="0" xfId="0" applyFont="1" applyAlignment="1">
      <alignment horizontal="left" wrapText="1"/>
    </xf>
    <xf numFmtId="0" fontId="9" fillId="0" borderId="0" xfId="0" applyFont="1" applyAlignment="1" applyProtection="1">
      <alignment vertical="center"/>
      <protection locked="0"/>
    </xf>
    <xf numFmtId="0" fontId="43" fillId="0" borderId="0" xfId="0" applyFont="1"/>
    <xf numFmtId="0" fontId="44" fillId="0" borderId="0" xfId="0" applyFont="1" applyAlignment="1" applyProtection="1">
      <alignment vertical="center"/>
      <protection locked="0"/>
    </xf>
    <xf numFmtId="0" fontId="42" fillId="22" borderId="0" xfId="0" applyFont="1" applyFill="1" applyAlignment="1">
      <alignment vertical="center"/>
    </xf>
    <xf numFmtId="165" fontId="3" fillId="0" borderId="10" xfId="0" applyNumberFormat="1" applyFont="1" applyBorder="1" applyAlignment="1">
      <alignment horizontal="center" vertical="center" shrinkToFit="1"/>
    </xf>
    <xf numFmtId="165" fontId="3" fillId="0" borderId="15" xfId="0" applyNumberFormat="1" applyFont="1" applyBorder="1" applyAlignment="1">
      <alignment horizontal="center" vertical="center" shrinkToFit="1"/>
    </xf>
    <xf numFmtId="165" fontId="3" fillId="0" borderId="16" xfId="0" applyNumberFormat="1" applyFont="1" applyBorder="1" applyAlignment="1">
      <alignment horizontal="center" vertical="center" shrinkToFit="1"/>
    </xf>
    <xf numFmtId="0" fontId="42" fillId="22" borderId="0" xfId="0" applyFont="1" applyFill="1" applyAlignment="1">
      <alignment horizontal="center" vertical="center"/>
    </xf>
    <xf numFmtId="0" fontId="51" fillId="0" borderId="0" xfId="0" applyFont="1"/>
    <xf numFmtId="0" fontId="51" fillId="0" borderId="0" xfId="0" applyFont="1" applyAlignment="1">
      <alignment horizontal="right" vertical="center"/>
    </xf>
    <xf numFmtId="0" fontId="52" fillId="0" borderId="17" xfId="0" applyFont="1" applyBorder="1" applyAlignment="1">
      <alignment horizontal="left" vertical="center"/>
    </xf>
    <xf numFmtId="0" fontId="52" fillId="0" borderId="17" xfId="0" applyFont="1" applyBorder="1" applyAlignment="1">
      <alignment horizontal="center" vertical="center" wrapText="1"/>
    </xf>
    <xf numFmtId="0" fontId="53" fillId="0" borderId="17" xfId="0" applyFont="1" applyBorder="1" applyAlignment="1">
      <alignment horizontal="center" vertical="center" wrapText="1"/>
    </xf>
    <xf numFmtId="0" fontId="42" fillId="0" borderId="18" xfId="0" applyFont="1" applyBorder="1" applyAlignment="1">
      <alignment horizontal="center" vertical="center" shrinkToFit="1"/>
    </xf>
    <xf numFmtId="0" fontId="42" fillId="0" borderId="19" xfId="0" applyFont="1" applyBorder="1" applyAlignment="1">
      <alignment horizontal="center" vertical="center" shrinkToFit="1"/>
    </xf>
    <xf numFmtId="0" fontId="42" fillId="0" borderId="20" xfId="0" applyFont="1" applyBorder="1" applyAlignment="1">
      <alignment horizontal="center" vertical="center" shrinkToFit="1"/>
    </xf>
    <xf numFmtId="0" fontId="45" fillId="0" borderId="21" xfId="0" applyFont="1" applyBorder="1" applyAlignment="1" applyProtection="1">
      <alignment horizontal="center" vertical="center"/>
      <protection locked="0"/>
    </xf>
    <xf numFmtId="0" fontId="1" fillId="0" borderId="0" xfId="0" applyFont="1" applyAlignment="1">
      <alignment horizontal="right" vertical="center"/>
    </xf>
    <xf numFmtId="0" fontId="55" fillId="0" borderId="0" xfId="0" applyFont="1"/>
    <xf numFmtId="0" fontId="1" fillId="0" borderId="0" xfId="0" applyFont="1" applyAlignment="1">
      <alignment vertical="center"/>
    </xf>
    <xf numFmtId="0" fontId="1" fillId="23" borderId="0" xfId="0" applyFont="1" applyFill="1" applyAlignment="1">
      <alignment horizontal="center" vertical="center"/>
    </xf>
    <xf numFmtId="0" fontId="1" fillId="21" borderId="0" xfId="0" applyFont="1" applyFill="1" applyAlignment="1">
      <alignment horizontal="center" vertical="center"/>
    </xf>
    <xf numFmtId="0" fontId="56" fillId="0" borderId="0" xfId="0" applyFont="1" applyAlignment="1">
      <alignment wrapText="1"/>
    </xf>
    <xf numFmtId="0" fontId="37" fillId="0" borderId="0" xfId="34" applyFont="1" applyAlignment="1" applyProtection="1"/>
    <xf numFmtId="0" fontId="56" fillId="0" borderId="0" xfId="0" applyFont="1" applyAlignment="1">
      <alignment horizontal="left" wrapText="1"/>
    </xf>
    <xf numFmtId="0" fontId="56" fillId="0" borderId="0" xfId="0" applyFont="1" applyAlignment="1">
      <alignment vertical="center" wrapText="1"/>
    </xf>
    <xf numFmtId="0" fontId="57" fillId="0" borderId="0" xfId="0" applyFont="1" applyAlignment="1">
      <alignment vertical="center"/>
    </xf>
    <xf numFmtId="0" fontId="57" fillId="0" borderId="0" xfId="0" applyFont="1"/>
    <xf numFmtId="0" fontId="58" fillId="0" borderId="0" xfId="0" applyFont="1" applyAlignment="1">
      <alignment vertical="center" wrapText="1"/>
    </xf>
    <xf numFmtId="0" fontId="37" fillId="0" borderId="0" xfId="34" applyFont="1" applyAlignment="1" applyProtection="1">
      <alignment vertical="center"/>
    </xf>
    <xf numFmtId="0" fontId="60" fillId="0" borderId="0" xfId="0" applyFont="1" applyAlignment="1">
      <alignment horizontal="right"/>
    </xf>
    <xf numFmtId="0" fontId="56" fillId="0" borderId="0" xfId="0" applyFont="1"/>
    <xf numFmtId="0" fontId="56" fillId="0" borderId="0" xfId="0" applyFont="1" applyAlignment="1">
      <alignment horizontal="left" indent="1"/>
    </xf>
    <xf numFmtId="0" fontId="56" fillId="0" borderId="0" xfId="0" quotePrefix="1" applyFont="1" applyAlignment="1">
      <alignment horizontal="left" wrapText="1" indent="1"/>
    </xf>
    <xf numFmtId="0" fontId="36" fillId="0" borderId="0" xfId="0" quotePrefix="1" applyFont="1" applyAlignment="1">
      <alignment horizontal="left" indent="1"/>
    </xf>
    <xf numFmtId="0" fontId="60" fillId="0" borderId="0" xfId="0" applyFont="1" applyAlignment="1">
      <alignment horizontal="left" wrapText="1"/>
    </xf>
    <xf numFmtId="0" fontId="56" fillId="0" borderId="0" xfId="0" applyFont="1" applyAlignment="1">
      <alignment horizontal="left" vertical="center" wrapText="1"/>
    </xf>
    <xf numFmtId="0" fontId="62" fillId="0" borderId="0" xfId="0" applyFont="1" applyAlignment="1">
      <alignment horizontal="right"/>
    </xf>
    <xf numFmtId="0" fontId="63" fillId="0" borderId="0" xfId="0" applyFont="1" applyAlignment="1">
      <alignment vertical="center" wrapText="1"/>
    </xf>
    <xf numFmtId="0" fontId="56" fillId="0" borderId="0" xfId="0" quotePrefix="1" applyFont="1" applyAlignment="1">
      <alignment wrapText="1"/>
    </xf>
    <xf numFmtId="0" fontId="63" fillId="0" borderId="0" xfId="0" applyFont="1"/>
    <xf numFmtId="0" fontId="62" fillId="0" borderId="0" xfId="0" applyFont="1"/>
    <xf numFmtId="0" fontId="46" fillId="22" borderId="0" xfId="0" applyFont="1" applyFill="1" applyAlignment="1">
      <alignment vertical="center"/>
    </xf>
    <xf numFmtId="14" fontId="9" fillId="0" borderId="0" xfId="0" applyNumberFormat="1" applyFont="1" applyAlignment="1" applyProtection="1">
      <alignment vertical="center"/>
      <protection locked="0"/>
    </xf>
    <xf numFmtId="14" fontId="11" fillId="0" borderId="0" xfId="0" applyNumberFormat="1" applyFont="1" applyProtection="1">
      <protection locked="0"/>
    </xf>
    <xf numFmtId="14" fontId="0" fillId="0" borderId="0" xfId="0" applyNumberFormat="1"/>
    <xf numFmtId="14" fontId="43" fillId="0" borderId="0" xfId="0" applyNumberFormat="1" applyFont="1"/>
    <xf numFmtId="14" fontId="52" fillId="0" borderId="17" xfId="0" applyNumberFormat="1" applyFont="1" applyBorder="1" applyAlignment="1">
      <alignment horizontal="center" vertical="center"/>
    </xf>
    <xf numFmtId="14" fontId="51" fillId="0" borderId="0" xfId="0" applyNumberFormat="1" applyFont="1"/>
    <xf numFmtId="0" fontId="46" fillId="22" borderId="0" xfId="0" applyFont="1" applyFill="1" applyAlignment="1">
      <alignment horizontal="left" vertical="center"/>
    </xf>
    <xf numFmtId="14" fontId="42" fillId="22" borderId="0" xfId="0" applyNumberFormat="1" applyFont="1" applyFill="1" applyAlignment="1">
      <alignment horizontal="right" vertical="center"/>
    </xf>
    <xf numFmtId="14" fontId="42" fillId="22" borderId="0" xfId="0" applyNumberFormat="1" applyFont="1" applyFill="1" applyAlignment="1">
      <alignment horizontal="center" vertical="center"/>
    </xf>
    <xf numFmtId="1" fontId="42" fillId="22" borderId="0" xfId="40" applyNumberFormat="1" applyFont="1" applyFill="1" applyAlignment="1">
      <alignment horizontal="center" vertical="center"/>
    </xf>
    <xf numFmtId="9" fontId="42" fillId="22" borderId="0" xfId="40" applyFont="1" applyFill="1" applyAlignment="1">
      <alignment horizontal="center" vertical="center"/>
    </xf>
    <xf numFmtId="1" fontId="42" fillId="22" borderId="0" xfId="0" applyNumberFormat="1" applyFont="1" applyFill="1" applyAlignment="1">
      <alignment horizontal="center" vertical="center"/>
    </xf>
    <xf numFmtId="1" fontId="49" fillId="22" borderId="0" xfId="0" applyNumberFormat="1" applyFont="1" applyFill="1" applyAlignment="1">
      <alignment horizontal="center" vertical="center"/>
    </xf>
    <xf numFmtId="0" fontId="42" fillId="22" borderId="0" xfId="0" applyFont="1" applyFill="1" applyAlignment="1">
      <alignment horizontal="left" vertical="center"/>
    </xf>
    <xf numFmtId="0" fontId="42" fillId="22" borderId="22" xfId="0" applyFont="1" applyFill="1" applyBorder="1" applyAlignment="1">
      <alignment vertical="center"/>
    </xf>
    <xf numFmtId="0" fontId="42" fillId="0" borderId="13" xfId="0" applyFont="1" applyBorder="1" applyAlignment="1">
      <alignment horizontal="left" vertical="center"/>
    </xf>
    <xf numFmtId="0" fontId="42" fillId="0" borderId="23" xfId="0" applyFont="1" applyBorder="1" applyAlignment="1">
      <alignment horizontal="left" vertical="center"/>
    </xf>
    <xf numFmtId="0" fontId="1" fillId="0" borderId="23" xfId="27" applyFont="1" applyFill="1" applyBorder="1" applyAlignment="1">
      <alignment vertical="center"/>
    </xf>
    <xf numFmtId="0" fontId="42" fillId="0" borderId="23" xfId="0" applyFont="1" applyBorder="1" applyAlignment="1">
      <alignment vertical="center"/>
    </xf>
    <xf numFmtId="0" fontId="47" fillId="0" borderId="23" xfId="0" applyFont="1" applyBorder="1" applyAlignment="1">
      <alignment horizontal="center" vertical="center"/>
    </xf>
    <xf numFmtId="14" fontId="47" fillId="0" borderId="23" xfId="0" applyNumberFormat="1" applyFont="1" applyBorder="1" applyAlignment="1">
      <alignment horizontal="center" vertical="center"/>
    </xf>
    <xf numFmtId="1" fontId="47" fillId="0" borderId="23" xfId="0" applyNumberFormat="1" applyFont="1" applyBorder="1" applyAlignment="1">
      <alignment horizontal="center" vertical="center"/>
    </xf>
    <xf numFmtId="9" fontId="47" fillId="0" borderId="23" xfId="40" applyFont="1" applyBorder="1" applyAlignment="1">
      <alignment horizontal="center" vertical="center"/>
    </xf>
    <xf numFmtId="1" fontId="50" fillId="0" borderId="23" xfId="0" applyNumberFormat="1" applyFont="1" applyBorder="1" applyAlignment="1">
      <alignment horizontal="center" vertical="center"/>
    </xf>
    <xf numFmtId="9" fontId="42" fillId="0" borderId="23" xfId="0" applyNumberFormat="1" applyFont="1" applyBorder="1" applyAlignment="1">
      <alignment horizontal="left" vertical="center"/>
    </xf>
    <xf numFmtId="0" fontId="46" fillId="22" borderId="23" xfId="0" applyFont="1" applyFill="1" applyBorder="1" applyAlignment="1">
      <alignment horizontal="left" vertical="center"/>
    </xf>
    <xf numFmtId="0" fontId="46" fillId="22" borderId="23" xfId="0" applyFont="1" applyFill="1" applyBorder="1" applyAlignment="1">
      <alignment vertical="center"/>
    </xf>
    <xf numFmtId="0" fontId="42" fillId="22" borderId="23" xfId="0" applyFont="1" applyFill="1" applyBorder="1" applyAlignment="1">
      <alignment vertical="center"/>
    </xf>
    <xf numFmtId="0" fontId="42" fillId="22" borderId="23" xfId="0" applyFont="1" applyFill="1" applyBorder="1" applyAlignment="1">
      <alignment horizontal="center" vertical="center"/>
    </xf>
    <xf numFmtId="14" fontId="42" fillId="22" borderId="23" xfId="0" applyNumberFormat="1" applyFont="1" applyFill="1" applyBorder="1" applyAlignment="1">
      <alignment horizontal="center" vertical="center"/>
    </xf>
    <xf numFmtId="1" fontId="42" fillId="22" borderId="23" xfId="40" applyNumberFormat="1" applyFont="1" applyFill="1" applyBorder="1" applyAlignment="1">
      <alignment horizontal="center" vertical="center"/>
    </xf>
    <xf numFmtId="9" fontId="42" fillId="22" borderId="23" xfId="40" applyFont="1" applyFill="1" applyBorder="1" applyAlignment="1">
      <alignment horizontal="center" vertical="center"/>
    </xf>
    <xf numFmtId="1" fontId="42" fillId="22" borderId="23" xfId="0" applyNumberFormat="1" applyFont="1" applyFill="1" applyBorder="1" applyAlignment="1">
      <alignment horizontal="center" vertical="center"/>
    </xf>
    <xf numFmtId="1" fontId="49" fillId="22" borderId="23" xfId="0" applyNumberFormat="1" applyFont="1" applyFill="1" applyBorder="1" applyAlignment="1">
      <alignment horizontal="center" vertical="center"/>
    </xf>
    <xf numFmtId="0" fontId="42" fillId="22" borderId="23" xfId="0" applyFont="1" applyFill="1" applyBorder="1" applyAlignment="1">
      <alignment horizontal="left" vertical="center"/>
    </xf>
    <xf numFmtId="14" fontId="47" fillId="22" borderId="23" xfId="0" applyNumberFormat="1" applyFont="1" applyFill="1" applyBorder="1" applyAlignment="1">
      <alignment horizontal="center" vertical="center"/>
    </xf>
    <xf numFmtId="14" fontId="65" fillId="0" borderId="23" xfId="0" applyNumberFormat="1" applyFont="1" applyBorder="1" applyAlignment="1">
      <alignment horizontal="center" vertical="center"/>
    </xf>
    <xf numFmtId="14" fontId="65" fillId="22" borderId="23" xfId="0" applyNumberFormat="1" applyFont="1" applyFill="1" applyBorder="1" applyAlignment="1">
      <alignment horizontal="center" vertical="center"/>
    </xf>
    <xf numFmtId="0" fontId="66" fillId="0" borderId="24" xfId="0" applyFont="1" applyBorder="1" applyAlignment="1">
      <alignment vertical="center"/>
    </xf>
    <xf numFmtId="0" fontId="67" fillId="0" borderId="24" xfId="0" applyFont="1" applyBorder="1" applyAlignment="1">
      <alignment vertical="center"/>
    </xf>
    <xf numFmtId="0" fontId="68" fillId="0" borderId="24" xfId="0" applyFont="1" applyBorder="1" applyAlignment="1">
      <alignment horizontal="center" vertical="center"/>
    </xf>
    <xf numFmtId="14" fontId="68" fillId="0" borderId="24" xfId="0" applyNumberFormat="1" applyFont="1" applyBorder="1" applyAlignment="1">
      <alignment horizontal="center" vertical="center"/>
    </xf>
    <xf numFmtId="1" fontId="68" fillId="0" borderId="24" xfId="0" applyNumberFormat="1" applyFont="1" applyBorder="1" applyAlignment="1">
      <alignment horizontal="center" vertical="center"/>
    </xf>
    <xf numFmtId="9" fontId="68" fillId="0" borderId="24" xfId="0" applyNumberFormat="1" applyFont="1" applyBorder="1" applyAlignment="1">
      <alignment horizontal="center" vertical="center"/>
    </xf>
    <xf numFmtId="0" fontId="9" fillId="0" borderId="0" xfId="0" applyFont="1" applyFill="1" applyAlignment="1" applyProtection="1">
      <alignment vertical="center"/>
      <protection locked="0"/>
    </xf>
    <xf numFmtId="0" fontId="1" fillId="0" borderId="23" xfId="27" applyFont="1" applyFill="1" applyBorder="1" applyAlignment="1">
      <alignment vertical="center" wrapText="1"/>
    </xf>
    <xf numFmtId="0" fontId="42" fillId="0" borderId="23" xfId="0" applyFont="1" applyBorder="1" applyAlignment="1">
      <alignment vertical="center" wrapText="1"/>
    </xf>
    <xf numFmtId="0" fontId="54" fillId="0" borderId="0" xfId="34" applyFont="1" applyAlignment="1" applyProtection="1">
      <alignment horizontal="left" vertical="center"/>
    </xf>
    <xf numFmtId="0" fontId="48" fillId="0" borderId="15" xfId="0" applyFont="1" applyBorder="1" applyAlignment="1">
      <alignment horizontal="center" vertical="center"/>
    </xf>
    <xf numFmtId="0" fontId="48" fillId="0" borderId="10" xfId="0" applyFont="1" applyBorder="1" applyAlignment="1">
      <alignment horizontal="center" vertical="center"/>
    </xf>
    <xf numFmtId="0" fontId="48" fillId="0" borderId="16" xfId="0" applyFont="1" applyBorder="1" applyAlignment="1">
      <alignment horizontal="center" vertical="center"/>
    </xf>
    <xf numFmtId="166" fontId="45" fillId="0" borderId="15" xfId="0" applyNumberFormat="1" applyFont="1" applyBorder="1" applyAlignment="1">
      <alignment horizontal="center" vertical="center"/>
    </xf>
    <xf numFmtId="166" fontId="45" fillId="0" borderId="10" xfId="0" applyNumberFormat="1" applyFont="1" applyBorder="1" applyAlignment="1">
      <alignment horizontal="center" vertical="center"/>
    </xf>
    <xf numFmtId="166" fontId="45" fillId="0" borderId="16" xfId="0" applyNumberFormat="1" applyFont="1" applyBorder="1" applyAlignment="1">
      <alignment horizontal="center" vertical="center"/>
    </xf>
    <xf numFmtId="0" fontId="55" fillId="0" borderId="0" xfId="0" applyFont="1" applyAlignment="1">
      <alignment horizontal="left"/>
    </xf>
    <xf numFmtId="167" fontId="45" fillId="0" borderId="21" xfId="0" applyNumberFormat="1" applyFont="1" applyBorder="1" applyAlignment="1" applyProtection="1">
      <alignment horizontal="left" vertical="center" shrinkToFit="1"/>
      <protection locked="0"/>
    </xf>
    <xf numFmtId="164" fontId="45" fillId="0" borderId="14" xfId="0" applyNumberFormat="1" applyFont="1" applyBorder="1" applyAlignment="1" applyProtection="1">
      <alignment horizontal="left" vertical="center" shrinkToFit="1"/>
      <protection locked="0"/>
    </xf>
    <xf numFmtId="0" fontId="69" fillId="0" borderId="0" xfId="0" applyFont="1" applyAlignment="1">
      <alignment horizontal="right" vertical="center"/>
    </xf>
    <xf numFmtId="0" fontId="70"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1" fillId="0" borderId="24" xfId="0" applyFont="1" applyBorder="1" applyAlignment="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422">
    <dxf>
      <fill>
        <patternFill>
          <bgColor rgb="FF98CB02"/>
        </patternFill>
      </fill>
    </dxf>
    <dxf>
      <fill>
        <patternFill>
          <bgColor theme="0" tint="-0.499984740745262"/>
        </patternFill>
      </fill>
    </dxf>
    <dxf>
      <fill>
        <patternFill>
          <bgColor rgb="FF98CB02"/>
        </patternFill>
      </fill>
    </dxf>
    <dxf>
      <fill>
        <patternFill>
          <bgColor theme="0" tint="-0.499984740745262"/>
        </patternFill>
      </fill>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border>
        <left style="thin">
          <color rgb="FFC00000"/>
        </left>
        <right style="thin">
          <color rgb="FFC00000"/>
        </right>
        <vertical/>
        <horizontal/>
      </border>
    </dxf>
    <dxf>
      <fill>
        <patternFill>
          <bgColor rgb="FF98CB02"/>
        </patternFill>
      </fill>
    </dxf>
    <dxf>
      <fill>
        <patternFill>
          <bgColor theme="0" tint="-0.499984740745262"/>
        </patternFill>
      </fill>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98CB02"/>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Scroll" dx="22" fmlaLink="$H$4" horiz="1" max="100" min="1" page="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1</xdr:col>
      <xdr:colOff>4495800</xdr:colOff>
      <xdr:row>4</xdr:row>
      <xdr:rowOff>51153</xdr:rowOff>
    </xdr:from>
    <xdr:to>
      <xdr:col>5</xdr:col>
      <xdr:colOff>539751</xdr:colOff>
      <xdr:row>8</xdr:row>
      <xdr:rowOff>112183</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107950</xdr:colOff>
          <xdr:row>1</xdr:row>
          <xdr:rowOff>127000</xdr:rowOff>
        </xdr:from>
        <xdr:to>
          <xdr:col>27</xdr:col>
          <xdr:colOff>107950</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twoCellAnchor editAs="oneCell">
    <xdr:from>
      <xdr:col>4</xdr:col>
      <xdr:colOff>246944</xdr:colOff>
      <xdr:row>0</xdr:row>
      <xdr:rowOff>0</xdr:rowOff>
    </xdr:from>
    <xdr:to>
      <xdr:col>10</xdr:col>
      <xdr:colOff>81350</xdr:colOff>
      <xdr:row>1</xdr:row>
      <xdr:rowOff>141112</xdr:rowOff>
    </xdr:to>
    <xdr:pic>
      <xdr:nvPicPr>
        <xdr:cNvPr id="5" name="Picture 4" descr="A picture containing ball, player, holding, person&#10;&#10;Description automatically generated">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00" y="0"/>
          <a:ext cx="2981184" cy="8325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121921</xdr:colOff>
      <xdr:row>2</xdr:row>
      <xdr:rowOff>129540</xdr:rowOff>
    </xdr:from>
    <xdr:to>
      <xdr:col>1</xdr:col>
      <xdr:colOff>2141220</xdr:colOff>
      <xdr:row>12</xdr:row>
      <xdr:rowOff>198120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3396" y="548640"/>
          <a:ext cx="2019299" cy="175450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2</xdr:col>
      <xdr:colOff>2135505</xdr:colOff>
      <xdr:row>0</xdr:row>
      <xdr:rowOff>0</xdr:rowOff>
    </xdr:from>
    <xdr:to>
      <xdr:col>2</xdr:col>
      <xdr:colOff>3611880</xdr:colOff>
      <xdr:row>0</xdr:row>
      <xdr:rowOff>340995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21580" y="0"/>
          <a:ext cx="1476375" cy="3409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4495800</xdr:colOff>
      <xdr:row>0</xdr:row>
      <xdr:rowOff>1</xdr:rowOff>
    </xdr:from>
    <xdr:to>
      <xdr:col>1</xdr:col>
      <xdr:colOff>6000750</xdr:colOff>
      <xdr:row>0</xdr:row>
      <xdr:rowOff>338615</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7275" y="1"/>
          <a:ext cx="1504950" cy="33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3771899</xdr:colOff>
      <xdr:row>0</xdr:row>
      <xdr:rowOff>1</xdr:rowOff>
    </xdr:from>
    <xdr:to>
      <xdr:col>1</xdr:col>
      <xdr:colOff>5381624</xdr:colOff>
      <xdr:row>0</xdr:row>
      <xdr:rowOff>362189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43374" y="1"/>
          <a:ext cx="1609725" cy="36218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sanda Mtimkulu" id="{A9B3085B-A6B6-4BFF-915A-8920A860C265}" userId="S::Asanda.Mtimkulu@bts.com::26635bd7-dd42-46d6-8e1e-6d8ce9c7e5e7" providerId="AD"/>
</personList>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 dT="2020-08-17T08:02:03.03" personId="{A9B3085B-A6B6-4BFF-915A-8920A860C265}" id="{BD710458-F73F-4C6E-B55B-84B3B6024CBF}">
    <text>Insert date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blog/business/pm/new-gantt-chart-for-excel-online.html" TargetMode="External"/><Relationship Id="rId2" Type="http://schemas.openxmlformats.org/officeDocument/2006/relationships/hyperlink" Target="https://www.vertex42.com/Links/go.php?urlid=GanttChartPro" TargetMode="External"/><Relationship Id="rId1" Type="http://schemas.openxmlformats.org/officeDocument/2006/relationships/hyperlink" Target="https://www.vertex42.com/Links/go.php?urlid=GanttChartPro"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excel.uservoice.com/forums/304921-excel-for-windows-desktop-application/suggestions/19676413-make-paste-and-merge-conditional-formatting-the" TargetMode="External"/><Relationship Id="rId7" Type="http://schemas.openxmlformats.org/officeDocument/2006/relationships/comments" Target="../comments2.xml"/><Relationship Id="rId2" Type="http://schemas.openxmlformats.org/officeDocument/2006/relationships/hyperlink" Target="https://www.vertex42.com/ExcelTemplates/excel-gantt-chart.html" TargetMode="External"/><Relationship Id="rId1" Type="http://schemas.openxmlformats.org/officeDocument/2006/relationships/hyperlink" Target="https://www.vertex42.com/Links/go.php?urlid=GanttChartPro" TargetMode="External"/><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vertex42.com/licensing/EULA_privateuse.html" TargetMode="External"/><Relationship Id="rId1" Type="http://schemas.openxmlformats.org/officeDocument/2006/relationships/hyperlink" Target="https://www.vertex42.com/ExcelTemplates/excel-gantt-chart.html"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ET90"/>
  <sheetViews>
    <sheetView showGridLines="0" tabSelected="1" topLeftCell="A7" zoomScale="90" zoomScaleNormal="90" workbookViewId="0">
      <selection activeCell="E84" sqref="E84"/>
    </sheetView>
  </sheetViews>
  <sheetFormatPr defaultColWidth="9.1796875" defaultRowHeight="12.5" x14ac:dyDescent="0.25"/>
  <cols>
    <col min="1" max="1" width="6.81640625" customWidth="1"/>
    <col min="2" max="2" width="66" customWidth="1"/>
    <col min="3" max="3" width="26.1796875" customWidth="1"/>
    <col min="4" max="4" width="6.81640625" customWidth="1"/>
    <col min="5" max="6" width="12" style="74" customWidth="1"/>
    <col min="7" max="7" width="6" customWidth="1"/>
    <col min="8" max="8" width="6.7265625" customWidth="1"/>
    <col min="9" max="9" width="6.453125" customWidth="1"/>
    <col min="10" max="10" width="1.81640625" customWidth="1"/>
    <col min="11" max="150" width="2.453125" customWidth="1"/>
  </cols>
  <sheetData>
    <row r="1" spans="1:150" ht="54.5" customHeight="1" x14ac:dyDescent="0.25">
      <c r="A1" s="131" t="s">
        <v>227</v>
      </c>
      <c r="B1" s="29"/>
      <c r="C1" s="116"/>
      <c r="D1" s="29"/>
      <c r="E1" s="72"/>
      <c r="F1" s="72"/>
      <c r="I1" s="46"/>
      <c r="K1" s="119"/>
      <c r="L1" s="119"/>
      <c r="M1" s="119"/>
      <c r="N1" s="119"/>
      <c r="O1" s="119"/>
      <c r="P1" s="119"/>
      <c r="Q1" s="119"/>
      <c r="R1" s="119"/>
      <c r="S1" s="119"/>
      <c r="T1" s="119"/>
      <c r="U1" s="119"/>
      <c r="V1" s="119"/>
      <c r="W1" s="119"/>
      <c r="X1" s="119"/>
      <c r="Y1" s="119"/>
      <c r="Z1" s="119"/>
      <c r="AA1" s="119"/>
      <c r="AB1" s="119"/>
      <c r="AC1" s="119"/>
      <c r="AD1" s="119"/>
      <c r="AE1" s="119"/>
    </row>
    <row r="2" spans="1:150" ht="18" customHeight="1" x14ac:dyDescent="0.25">
      <c r="A2" s="130" t="s">
        <v>128</v>
      </c>
      <c r="B2" s="12"/>
      <c r="C2" s="12"/>
      <c r="D2" s="19"/>
      <c r="E2" s="73"/>
      <c r="F2" s="73"/>
      <c r="H2" s="1"/>
    </row>
    <row r="3" spans="1:150" ht="14" x14ac:dyDescent="0.25">
      <c r="A3" s="31"/>
      <c r="B3" s="2"/>
      <c r="H3" s="1"/>
      <c r="K3" s="18"/>
      <c r="L3" s="18"/>
      <c r="M3" s="18"/>
      <c r="N3" s="18"/>
      <c r="O3" s="18"/>
      <c r="P3" s="18"/>
      <c r="Q3" s="18"/>
      <c r="R3" s="18"/>
      <c r="S3" s="18"/>
      <c r="T3" s="18"/>
      <c r="U3" s="18"/>
      <c r="V3" s="18"/>
      <c r="W3" s="18"/>
      <c r="X3" s="18"/>
      <c r="Y3" s="18"/>
      <c r="Z3" s="18"/>
      <c r="AA3" s="18"/>
    </row>
    <row r="4" spans="1:150" ht="17.25" customHeight="1" x14ac:dyDescent="0.25">
      <c r="A4" s="37"/>
      <c r="B4" s="129" t="s">
        <v>68</v>
      </c>
      <c r="C4" s="127">
        <v>44055</v>
      </c>
      <c r="D4" s="127"/>
      <c r="E4" s="127"/>
      <c r="F4" s="77"/>
      <c r="G4" s="38" t="s">
        <v>67</v>
      </c>
      <c r="H4" s="45">
        <v>1</v>
      </c>
      <c r="I4" s="2"/>
      <c r="J4" s="30"/>
      <c r="K4" s="120" t="str">
        <f>"Week "&amp;(K6-($C$4-WEEKDAY($C$4,1)+2))/7+1</f>
        <v>Week 1</v>
      </c>
      <c r="L4" s="121"/>
      <c r="M4" s="121"/>
      <c r="N4" s="121"/>
      <c r="O4" s="121"/>
      <c r="P4" s="121"/>
      <c r="Q4" s="122"/>
      <c r="R4" s="120" t="str">
        <f>"Week "&amp;(R6-($C$4-WEEKDAY($C$4,1)+2))/7+1</f>
        <v>Week 2</v>
      </c>
      <c r="S4" s="121"/>
      <c r="T4" s="121"/>
      <c r="U4" s="121"/>
      <c r="V4" s="121"/>
      <c r="W4" s="121"/>
      <c r="X4" s="122"/>
      <c r="Y4" s="120" t="str">
        <f>"Week "&amp;(Y6-($C$4-WEEKDAY($C$4,1)+2))/7+1</f>
        <v>Week 3</v>
      </c>
      <c r="Z4" s="121"/>
      <c r="AA4" s="121"/>
      <c r="AB4" s="121"/>
      <c r="AC4" s="121"/>
      <c r="AD4" s="121"/>
      <c r="AE4" s="122"/>
      <c r="AF4" s="120" t="str">
        <f>"Week "&amp;(AF6-($C$4-WEEKDAY($C$4,1)+2))/7+1</f>
        <v>Week 4</v>
      </c>
      <c r="AG4" s="121"/>
      <c r="AH4" s="121"/>
      <c r="AI4" s="121"/>
      <c r="AJ4" s="121"/>
      <c r="AK4" s="121"/>
      <c r="AL4" s="122"/>
      <c r="AM4" s="120" t="str">
        <f>"Week "&amp;(AM6-($C$4-WEEKDAY($C$4,1)+2))/7+1</f>
        <v>Week 5</v>
      </c>
      <c r="AN4" s="121"/>
      <c r="AO4" s="121"/>
      <c r="AP4" s="121"/>
      <c r="AQ4" s="121"/>
      <c r="AR4" s="121"/>
      <c r="AS4" s="122"/>
      <c r="AT4" s="120" t="str">
        <f>"Week "&amp;(AT6-($C$4-WEEKDAY($C$4,1)+2))/7+1</f>
        <v>Week 6</v>
      </c>
      <c r="AU4" s="121"/>
      <c r="AV4" s="121"/>
      <c r="AW4" s="121"/>
      <c r="AX4" s="121"/>
      <c r="AY4" s="121"/>
      <c r="AZ4" s="122"/>
      <c r="BA4" s="120" t="str">
        <f>"Week "&amp;(BA6-($C$4-WEEKDAY($C$4,1)+2))/7+1</f>
        <v>Week 7</v>
      </c>
      <c r="BB4" s="121"/>
      <c r="BC4" s="121"/>
      <c r="BD4" s="121"/>
      <c r="BE4" s="121"/>
      <c r="BF4" s="121"/>
      <c r="BG4" s="122"/>
      <c r="BH4" s="120" t="str">
        <f>"Week "&amp;(BH6-($C$4-WEEKDAY($C$4,1)+2))/7+1</f>
        <v>Week 8</v>
      </c>
      <c r="BI4" s="121"/>
      <c r="BJ4" s="121"/>
      <c r="BK4" s="121"/>
      <c r="BL4" s="121"/>
      <c r="BM4" s="121"/>
      <c r="BN4" s="122"/>
      <c r="BO4" s="120" t="str">
        <f>"Week "&amp;(BO6-($C$4-WEEKDAY($C$4,1)+2))/7+1</f>
        <v>Week 9</v>
      </c>
      <c r="BP4" s="121"/>
      <c r="BQ4" s="121"/>
      <c r="BR4" s="121"/>
      <c r="BS4" s="121"/>
      <c r="BT4" s="121"/>
      <c r="BU4" s="122"/>
      <c r="BV4" s="120" t="str">
        <f>"Week "&amp;(BV6-($C$4-WEEKDAY($C$4,1)+2))/7+1</f>
        <v>Week 10</v>
      </c>
      <c r="BW4" s="121"/>
      <c r="BX4" s="121"/>
      <c r="BY4" s="121"/>
      <c r="BZ4" s="121"/>
      <c r="CA4" s="121"/>
      <c r="CB4" s="122"/>
      <c r="CC4" s="120" t="str">
        <f>"Week "&amp;(CC6-($C$4-WEEKDAY($C$4,1)+2))/7+1</f>
        <v>Week 11</v>
      </c>
      <c r="CD4" s="121"/>
      <c r="CE4" s="121"/>
      <c r="CF4" s="121"/>
      <c r="CG4" s="121"/>
      <c r="CH4" s="121"/>
      <c r="CI4" s="122"/>
      <c r="CJ4" s="120" t="str">
        <f>"Week "&amp;(CJ6-($C$4-WEEKDAY($C$4,1)+2))/7+1</f>
        <v>Week 12</v>
      </c>
      <c r="CK4" s="121"/>
      <c r="CL4" s="121"/>
      <c r="CM4" s="121"/>
      <c r="CN4" s="121"/>
      <c r="CO4" s="121"/>
      <c r="CP4" s="122"/>
      <c r="CQ4" s="120" t="str">
        <f>"Week "&amp;(CQ6-($C$4-WEEKDAY($C$4,1)+2))/7+1</f>
        <v>Week 13</v>
      </c>
      <c r="CR4" s="121"/>
      <c r="CS4" s="121"/>
      <c r="CT4" s="121"/>
      <c r="CU4" s="121"/>
      <c r="CV4" s="121"/>
      <c r="CW4" s="122"/>
      <c r="CX4" s="120" t="str">
        <f>"Week "&amp;(CX6-($C$4-WEEKDAY($C$4,1)+2))/7+1</f>
        <v>Week 14</v>
      </c>
      <c r="CY4" s="121"/>
      <c r="CZ4" s="121"/>
      <c r="DA4" s="121"/>
      <c r="DB4" s="121"/>
      <c r="DC4" s="121"/>
      <c r="DD4" s="122"/>
      <c r="DE4" s="120" t="str">
        <f>"Week "&amp;(DE6-($C$4-WEEKDAY($C$4,1)+2))/7+1</f>
        <v>Week 15</v>
      </c>
      <c r="DF4" s="121"/>
      <c r="DG4" s="121"/>
      <c r="DH4" s="121"/>
      <c r="DI4" s="121"/>
      <c r="DJ4" s="121"/>
      <c r="DK4" s="122"/>
      <c r="DL4" s="120" t="str">
        <f>"Week "&amp;(DL6-($C$4-WEEKDAY($C$4,1)+2))/7+1</f>
        <v>Week 16</v>
      </c>
      <c r="DM4" s="121"/>
      <c r="DN4" s="121"/>
      <c r="DO4" s="121"/>
      <c r="DP4" s="121"/>
      <c r="DQ4" s="121"/>
      <c r="DR4" s="122"/>
      <c r="DS4" s="120" t="str">
        <f>"Week "&amp;(DS6-($C$4-WEEKDAY($C$4,1)+2))/7+1</f>
        <v>Week 17</v>
      </c>
      <c r="DT4" s="121"/>
      <c r="DU4" s="121"/>
      <c r="DV4" s="121"/>
      <c r="DW4" s="121"/>
      <c r="DX4" s="121"/>
      <c r="DY4" s="122"/>
      <c r="DZ4" s="120" t="str">
        <f>"Week "&amp;(DZ6-($C$4-WEEKDAY($C$4,1)+2))/7+1</f>
        <v>Week 18</v>
      </c>
      <c r="EA4" s="121"/>
      <c r="EB4" s="121"/>
      <c r="EC4" s="121"/>
      <c r="ED4" s="121"/>
      <c r="EE4" s="121"/>
      <c r="EF4" s="122"/>
      <c r="EG4" s="120" t="str">
        <f>"Week "&amp;(EG6-($C$4-WEEKDAY($C$4,1)+2))/7+1</f>
        <v>Week 19</v>
      </c>
      <c r="EH4" s="121"/>
      <c r="EI4" s="121"/>
      <c r="EJ4" s="121"/>
      <c r="EK4" s="121"/>
      <c r="EL4" s="121"/>
      <c r="EM4" s="122"/>
      <c r="EN4" s="120" t="str">
        <f>"Week "&amp;(EN6-($C$4-WEEKDAY($C$4,1)+2))/7+1</f>
        <v>Week 20</v>
      </c>
      <c r="EO4" s="121"/>
      <c r="EP4" s="121"/>
      <c r="EQ4" s="121"/>
      <c r="ER4" s="121"/>
      <c r="ES4" s="121"/>
      <c r="ET4" s="122"/>
    </row>
    <row r="5" spans="1:150" ht="17.25" customHeight="1" x14ac:dyDescent="0.25">
      <c r="A5" s="37"/>
      <c r="B5" s="129" t="s">
        <v>69</v>
      </c>
      <c r="C5" s="128" t="s">
        <v>219</v>
      </c>
      <c r="D5" s="128"/>
      <c r="E5" s="128"/>
      <c r="F5" s="77"/>
      <c r="G5" s="37"/>
      <c r="H5" s="37"/>
      <c r="I5" s="37"/>
      <c r="J5" s="30"/>
      <c r="K5" s="123">
        <f>K6</f>
        <v>44053</v>
      </c>
      <c r="L5" s="124"/>
      <c r="M5" s="124"/>
      <c r="N5" s="124"/>
      <c r="O5" s="124"/>
      <c r="P5" s="124"/>
      <c r="Q5" s="125"/>
      <c r="R5" s="123">
        <f>R6</f>
        <v>44060</v>
      </c>
      <c r="S5" s="124"/>
      <c r="T5" s="124"/>
      <c r="U5" s="124"/>
      <c r="V5" s="124"/>
      <c r="W5" s="124"/>
      <c r="X5" s="125"/>
      <c r="Y5" s="123">
        <f>Y6</f>
        <v>44067</v>
      </c>
      <c r="Z5" s="124"/>
      <c r="AA5" s="124"/>
      <c r="AB5" s="124"/>
      <c r="AC5" s="124"/>
      <c r="AD5" s="124"/>
      <c r="AE5" s="125"/>
      <c r="AF5" s="123">
        <f>AF6</f>
        <v>44074</v>
      </c>
      <c r="AG5" s="124"/>
      <c r="AH5" s="124"/>
      <c r="AI5" s="124"/>
      <c r="AJ5" s="124"/>
      <c r="AK5" s="124"/>
      <c r="AL5" s="125"/>
      <c r="AM5" s="123">
        <f>AM6</f>
        <v>44081</v>
      </c>
      <c r="AN5" s="124"/>
      <c r="AO5" s="124"/>
      <c r="AP5" s="124"/>
      <c r="AQ5" s="124"/>
      <c r="AR5" s="124"/>
      <c r="AS5" s="125"/>
      <c r="AT5" s="123">
        <f>AT6</f>
        <v>44088</v>
      </c>
      <c r="AU5" s="124"/>
      <c r="AV5" s="124"/>
      <c r="AW5" s="124"/>
      <c r="AX5" s="124"/>
      <c r="AY5" s="124"/>
      <c r="AZ5" s="125"/>
      <c r="BA5" s="123">
        <f>BA6</f>
        <v>44095</v>
      </c>
      <c r="BB5" s="124"/>
      <c r="BC5" s="124"/>
      <c r="BD5" s="124"/>
      <c r="BE5" s="124"/>
      <c r="BF5" s="124"/>
      <c r="BG5" s="125"/>
      <c r="BH5" s="123">
        <f>BH6</f>
        <v>44102</v>
      </c>
      <c r="BI5" s="124"/>
      <c r="BJ5" s="124"/>
      <c r="BK5" s="124"/>
      <c r="BL5" s="124"/>
      <c r="BM5" s="124"/>
      <c r="BN5" s="125"/>
      <c r="BO5" s="123">
        <f>BO6</f>
        <v>44109</v>
      </c>
      <c r="BP5" s="124"/>
      <c r="BQ5" s="124"/>
      <c r="BR5" s="124"/>
      <c r="BS5" s="124"/>
      <c r="BT5" s="124"/>
      <c r="BU5" s="125"/>
      <c r="BV5" s="123">
        <f>BV6</f>
        <v>44116</v>
      </c>
      <c r="BW5" s="124"/>
      <c r="BX5" s="124"/>
      <c r="BY5" s="124"/>
      <c r="BZ5" s="124"/>
      <c r="CA5" s="124"/>
      <c r="CB5" s="125"/>
      <c r="CC5" s="123">
        <f>CC6</f>
        <v>44123</v>
      </c>
      <c r="CD5" s="124"/>
      <c r="CE5" s="124"/>
      <c r="CF5" s="124"/>
      <c r="CG5" s="124"/>
      <c r="CH5" s="124"/>
      <c r="CI5" s="125"/>
      <c r="CJ5" s="123">
        <f>CJ6</f>
        <v>44130</v>
      </c>
      <c r="CK5" s="124"/>
      <c r="CL5" s="124"/>
      <c r="CM5" s="124"/>
      <c r="CN5" s="124"/>
      <c r="CO5" s="124"/>
      <c r="CP5" s="125"/>
      <c r="CQ5" s="123">
        <f>CQ6</f>
        <v>44137</v>
      </c>
      <c r="CR5" s="124"/>
      <c r="CS5" s="124"/>
      <c r="CT5" s="124"/>
      <c r="CU5" s="124"/>
      <c r="CV5" s="124"/>
      <c r="CW5" s="125"/>
      <c r="CX5" s="123">
        <f>CX6</f>
        <v>44144</v>
      </c>
      <c r="CY5" s="124"/>
      <c r="CZ5" s="124"/>
      <c r="DA5" s="124"/>
      <c r="DB5" s="124"/>
      <c r="DC5" s="124"/>
      <c r="DD5" s="125"/>
      <c r="DE5" s="123">
        <f>DE6</f>
        <v>44151</v>
      </c>
      <c r="DF5" s="124"/>
      <c r="DG5" s="124"/>
      <c r="DH5" s="124"/>
      <c r="DI5" s="124"/>
      <c r="DJ5" s="124"/>
      <c r="DK5" s="125"/>
      <c r="DL5" s="123">
        <f>DL6</f>
        <v>44158</v>
      </c>
      <c r="DM5" s="124"/>
      <c r="DN5" s="124"/>
      <c r="DO5" s="124"/>
      <c r="DP5" s="124"/>
      <c r="DQ5" s="124"/>
      <c r="DR5" s="125"/>
      <c r="DS5" s="123">
        <f>DS6</f>
        <v>44165</v>
      </c>
      <c r="DT5" s="124"/>
      <c r="DU5" s="124"/>
      <c r="DV5" s="124"/>
      <c r="DW5" s="124"/>
      <c r="DX5" s="124"/>
      <c r="DY5" s="125"/>
      <c r="DZ5" s="123">
        <f>DZ6</f>
        <v>44172</v>
      </c>
      <c r="EA5" s="124"/>
      <c r="EB5" s="124"/>
      <c r="EC5" s="124"/>
      <c r="ED5" s="124"/>
      <c r="EE5" s="124"/>
      <c r="EF5" s="125"/>
      <c r="EG5" s="123">
        <f>EG6</f>
        <v>44179</v>
      </c>
      <c r="EH5" s="124"/>
      <c r="EI5" s="124"/>
      <c r="EJ5" s="124"/>
      <c r="EK5" s="124"/>
      <c r="EL5" s="124"/>
      <c r="EM5" s="125"/>
      <c r="EN5" s="123">
        <f>EN6</f>
        <v>44186</v>
      </c>
      <c r="EO5" s="124"/>
      <c r="EP5" s="124"/>
      <c r="EQ5" s="124"/>
      <c r="ER5" s="124"/>
      <c r="ES5" s="124"/>
      <c r="ET5" s="125"/>
    </row>
    <row r="6" spans="1:150" x14ac:dyDescent="0.25">
      <c r="A6" s="30"/>
      <c r="B6" s="30"/>
      <c r="C6" s="30"/>
      <c r="D6" s="30"/>
      <c r="E6" s="75"/>
      <c r="F6" s="75"/>
      <c r="G6" s="30"/>
      <c r="H6" s="30"/>
      <c r="I6" s="30"/>
      <c r="J6" s="30"/>
      <c r="K6" s="34">
        <f>C4-WEEKDAY(C4,1)+2+7*(H4-1)</f>
        <v>44053</v>
      </c>
      <c r="L6" s="33">
        <f t="shared" ref="L6:AQ6" si="0">K6+1</f>
        <v>44054</v>
      </c>
      <c r="M6" s="33">
        <f t="shared" si="0"/>
        <v>44055</v>
      </c>
      <c r="N6" s="33">
        <f t="shared" si="0"/>
        <v>44056</v>
      </c>
      <c r="O6" s="33">
        <f t="shared" si="0"/>
        <v>44057</v>
      </c>
      <c r="P6" s="33">
        <f t="shared" si="0"/>
        <v>44058</v>
      </c>
      <c r="Q6" s="35">
        <f t="shared" si="0"/>
        <v>44059</v>
      </c>
      <c r="R6" s="34">
        <f t="shared" si="0"/>
        <v>44060</v>
      </c>
      <c r="S6" s="33">
        <f t="shared" si="0"/>
        <v>44061</v>
      </c>
      <c r="T6" s="33">
        <f t="shared" si="0"/>
        <v>44062</v>
      </c>
      <c r="U6" s="33">
        <f t="shared" si="0"/>
        <v>44063</v>
      </c>
      <c r="V6" s="33">
        <f t="shared" si="0"/>
        <v>44064</v>
      </c>
      <c r="W6" s="33">
        <f t="shared" si="0"/>
        <v>44065</v>
      </c>
      <c r="X6" s="35">
        <f t="shared" si="0"/>
        <v>44066</v>
      </c>
      <c r="Y6" s="34">
        <f t="shared" si="0"/>
        <v>44067</v>
      </c>
      <c r="Z6" s="33">
        <f t="shared" si="0"/>
        <v>44068</v>
      </c>
      <c r="AA6" s="33">
        <f t="shared" si="0"/>
        <v>44069</v>
      </c>
      <c r="AB6" s="33">
        <f t="shared" si="0"/>
        <v>44070</v>
      </c>
      <c r="AC6" s="33">
        <f t="shared" si="0"/>
        <v>44071</v>
      </c>
      <c r="AD6" s="33">
        <f t="shared" si="0"/>
        <v>44072</v>
      </c>
      <c r="AE6" s="35">
        <f t="shared" si="0"/>
        <v>44073</v>
      </c>
      <c r="AF6" s="34">
        <f t="shared" si="0"/>
        <v>44074</v>
      </c>
      <c r="AG6" s="33">
        <f t="shared" si="0"/>
        <v>44075</v>
      </c>
      <c r="AH6" s="33">
        <f t="shared" si="0"/>
        <v>44076</v>
      </c>
      <c r="AI6" s="33">
        <f t="shared" si="0"/>
        <v>44077</v>
      </c>
      <c r="AJ6" s="33">
        <f t="shared" si="0"/>
        <v>44078</v>
      </c>
      <c r="AK6" s="33">
        <f t="shared" si="0"/>
        <v>44079</v>
      </c>
      <c r="AL6" s="35">
        <f t="shared" si="0"/>
        <v>44080</v>
      </c>
      <c r="AM6" s="34">
        <f t="shared" si="0"/>
        <v>44081</v>
      </c>
      <c r="AN6" s="33">
        <f t="shared" si="0"/>
        <v>44082</v>
      </c>
      <c r="AO6" s="33">
        <f t="shared" si="0"/>
        <v>44083</v>
      </c>
      <c r="AP6" s="33">
        <f t="shared" si="0"/>
        <v>44084</v>
      </c>
      <c r="AQ6" s="33">
        <f t="shared" si="0"/>
        <v>44085</v>
      </c>
      <c r="AR6" s="33">
        <f t="shared" ref="AR6:BN6" si="1">AQ6+1</f>
        <v>44086</v>
      </c>
      <c r="AS6" s="35">
        <f t="shared" si="1"/>
        <v>44087</v>
      </c>
      <c r="AT6" s="34">
        <f t="shared" si="1"/>
        <v>44088</v>
      </c>
      <c r="AU6" s="33">
        <f t="shared" si="1"/>
        <v>44089</v>
      </c>
      <c r="AV6" s="33">
        <f t="shared" si="1"/>
        <v>44090</v>
      </c>
      <c r="AW6" s="33">
        <f t="shared" si="1"/>
        <v>44091</v>
      </c>
      <c r="AX6" s="33">
        <f t="shared" si="1"/>
        <v>44092</v>
      </c>
      <c r="AY6" s="33">
        <f t="shared" si="1"/>
        <v>44093</v>
      </c>
      <c r="AZ6" s="35">
        <f t="shared" si="1"/>
        <v>44094</v>
      </c>
      <c r="BA6" s="34">
        <f t="shared" si="1"/>
        <v>44095</v>
      </c>
      <c r="BB6" s="33">
        <f t="shared" si="1"/>
        <v>44096</v>
      </c>
      <c r="BC6" s="33">
        <f t="shared" si="1"/>
        <v>44097</v>
      </c>
      <c r="BD6" s="33">
        <f t="shared" si="1"/>
        <v>44098</v>
      </c>
      <c r="BE6" s="33">
        <f t="shared" si="1"/>
        <v>44099</v>
      </c>
      <c r="BF6" s="33">
        <f t="shared" si="1"/>
        <v>44100</v>
      </c>
      <c r="BG6" s="35">
        <f t="shared" si="1"/>
        <v>44101</v>
      </c>
      <c r="BH6" s="34">
        <f t="shared" si="1"/>
        <v>44102</v>
      </c>
      <c r="BI6" s="33">
        <f t="shared" si="1"/>
        <v>44103</v>
      </c>
      <c r="BJ6" s="33">
        <f t="shared" si="1"/>
        <v>44104</v>
      </c>
      <c r="BK6" s="33">
        <f t="shared" si="1"/>
        <v>44105</v>
      </c>
      <c r="BL6" s="33">
        <f t="shared" si="1"/>
        <v>44106</v>
      </c>
      <c r="BM6" s="33">
        <f t="shared" si="1"/>
        <v>44107</v>
      </c>
      <c r="BN6" s="35">
        <f t="shared" si="1"/>
        <v>44108</v>
      </c>
      <c r="BO6" s="34">
        <f t="shared" ref="BO6" si="2">BN6+1</f>
        <v>44109</v>
      </c>
      <c r="BP6" s="33">
        <f t="shared" ref="BP6" si="3">BO6+1</f>
        <v>44110</v>
      </c>
      <c r="BQ6" s="33">
        <f t="shared" ref="BQ6" si="4">BP6+1</f>
        <v>44111</v>
      </c>
      <c r="BR6" s="33">
        <f t="shared" ref="BR6" si="5">BQ6+1</f>
        <v>44112</v>
      </c>
      <c r="BS6" s="33">
        <f t="shared" ref="BS6" si="6">BR6+1</f>
        <v>44113</v>
      </c>
      <c r="BT6" s="33">
        <f t="shared" ref="BT6" si="7">BS6+1</f>
        <v>44114</v>
      </c>
      <c r="BU6" s="35">
        <f t="shared" ref="BU6" si="8">BT6+1</f>
        <v>44115</v>
      </c>
      <c r="BV6" s="34">
        <f t="shared" ref="BV6" si="9">BU6+1</f>
        <v>44116</v>
      </c>
      <c r="BW6" s="33">
        <f t="shared" ref="BW6" si="10">BV6+1</f>
        <v>44117</v>
      </c>
      <c r="BX6" s="33">
        <f t="shared" ref="BX6" si="11">BW6+1</f>
        <v>44118</v>
      </c>
      <c r="BY6" s="33">
        <f t="shared" ref="BY6" si="12">BX6+1</f>
        <v>44119</v>
      </c>
      <c r="BZ6" s="33">
        <f t="shared" ref="BZ6" si="13">BY6+1</f>
        <v>44120</v>
      </c>
      <c r="CA6" s="33">
        <f t="shared" ref="CA6" si="14">BZ6+1</f>
        <v>44121</v>
      </c>
      <c r="CB6" s="35">
        <f t="shared" ref="CB6" si="15">CA6+1</f>
        <v>44122</v>
      </c>
      <c r="CC6" s="34">
        <f t="shared" ref="CC6" si="16">CB6+1</f>
        <v>44123</v>
      </c>
      <c r="CD6" s="33">
        <f t="shared" ref="CD6" si="17">CC6+1</f>
        <v>44124</v>
      </c>
      <c r="CE6" s="33">
        <f t="shared" ref="CE6" si="18">CD6+1</f>
        <v>44125</v>
      </c>
      <c r="CF6" s="33">
        <f t="shared" ref="CF6" si="19">CE6+1</f>
        <v>44126</v>
      </c>
      <c r="CG6" s="33">
        <f t="shared" ref="CG6" si="20">CF6+1</f>
        <v>44127</v>
      </c>
      <c r="CH6" s="33">
        <f t="shared" ref="CH6" si="21">CG6+1</f>
        <v>44128</v>
      </c>
      <c r="CI6" s="35">
        <f t="shared" ref="CI6" si="22">CH6+1</f>
        <v>44129</v>
      </c>
      <c r="CJ6" s="34">
        <f t="shared" ref="CJ6" si="23">CI6+1</f>
        <v>44130</v>
      </c>
      <c r="CK6" s="33">
        <f t="shared" ref="CK6" si="24">CJ6+1</f>
        <v>44131</v>
      </c>
      <c r="CL6" s="33">
        <f t="shared" ref="CL6" si="25">CK6+1</f>
        <v>44132</v>
      </c>
      <c r="CM6" s="33">
        <f t="shared" ref="CM6" si="26">CL6+1</f>
        <v>44133</v>
      </c>
      <c r="CN6" s="33">
        <f t="shared" ref="CN6" si="27">CM6+1</f>
        <v>44134</v>
      </c>
      <c r="CO6" s="33">
        <f t="shared" ref="CO6" si="28">CN6+1</f>
        <v>44135</v>
      </c>
      <c r="CP6" s="35">
        <f t="shared" ref="CP6" si="29">CO6+1</f>
        <v>44136</v>
      </c>
      <c r="CQ6" s="34">
        <f t="shared" ref="CQ6" si="30">CP6+1</f>
        <v>44137</v>
      </c>
      <c r="CR6" s="33">
        <f t="shared" ref="CR6" si="31">CQ6+1</f>
        <v>44138</v>
      </c>
      <c r="CS6" s="33">
        <f t="shared" ref="CS6" si="32">CR6+1</f>
        <v>44139</v>
      </c>
      <c r="CT6" s="33">
        <f t="shared" ref="CT6" si="33">CS6+1</f>
        <v>44140</v>
      </c>
      <c r="CU6" s="33">
        <f t="shared" ref="CU6" si="34">CT6+1</f>
        <v>44141</v>
      </c>
      <c r="CV6" s="33">
        <f t="shared" ref="CV6" si="35">CU6+1</f>
        <v>44142</v>
      </c>
      <c r="CW6" s="35">
        <f t="shared" ref="CW6" si="36">CV6+1</f>
        <v>44143</v>
      </c>
      <c r="CX6" s="34">
        <f t="shared" ref="CX6" si="37">CW6+1</f>
        <v>44144</v>
      </c>
      <c r="CY6" s="33">
        <f t="shared" ref="CY6" si="38">CX6+1</f>
        <v>44145</v>
      </c>
      <c r="CZ6" s="33">
        <f t="shared" ref="CZ6" si="39">CY6+1</f>
        <v>44146</v>
      </c>
      <c r="DA6" s="33">
        <f t="shared" ref="DA6" si="40">CZ6+1</f>
        <v>44147</v>
      </c>
      <c r="DB6" s="33">
        <f t="shared" ref="DB6" si="41">DA6+1</f>
        <v>44148</v>
      </c>
      <c r="DC6" s="33">
        <f t="shared" ref="DC6" si="42">DB6+1</f>
        <v>44149</v>
      </c>
      <c r="DD6" s="35">
        <f t="shared" ref="DD6" si="43">DC6+1</f>
        <v>44150</v>
      </c>
      <c r="DE6" s="34">
        <f t="shared" ref="DE6" si="44">DD6+1</f>
        <v>44151</v>
      </c>
      <c r="DF6" s="33">
        <f t="shared" ref="DF6" si="45">DE6+1</f>
        <v>44152</v>
      </c>
      <c r="DG6" s="33">
        <f t="shared" ref="DG6" si="46">DF6+1</f>
        <v>44153</v>
      </c>
      <c r="DH6" s="33">
        <f t="shared" ref="DH6" si="47">DG6+1</f>
        <v>44154</v>
      </c>
      <c r="DI6" s="33">
        <f t="shared" ref="DI6" si="48">DH6+1</f>
        <v>44155</v>
      </c>
      <c r="DJ6" s="33">
        <f t="shared" ref="DJ6" si="49">DI6+1</f>
        <v>44156</v>
      </c>
      <c r="DK6" s="35">
        <f t="shared" ref="DK6" si="50">DJ6+1</f>
        <v>44157</v>
      </c>
      <c r="DL6" s="34">
        <f t="shared" ref="DL6" si="51">DK6+1</f>
        <v>44158</v>
      </c>
      <c r="DM6" s="33">
        <f t="shared" ref="DM6" si="52">DL6+1</f>
        <v>44159</v>
      </c>
      <c r="DN6" s="33">
        <f t="shared" ref="DN6" si="53">DM6+1</f>
        <v>44160</v>
      </c>
      <c r="DO6" s="33">
        <f t="shared" ref="DO6" si="54">DN6+1</f>
        <v>44161</v>
      </c>
      <c r="DP6" s="33">
        <f t="shared" ref="DP6" si="55">DO6+1</f>
        <v>44162</v>
      </c>
      <c r="DQ6" s="33">
        <f t="shared" ref="DQ6" si="56">DP6+1</f>
        <v>44163</v>
      </c>
      <c r="DR6" s="35">
        <f t="shared" ref="DR6" si="57">DQ6+1</f>
        <v>44164</v>
      </c>
      <c r="DS6" s="34">
        <f t="shared" ref="DS6" si="58">DR6+1</f>
        <v>44165</v>
      </c>
      <c r="DT6" s="33">
        <f t="shared" ref="DT6" si="59">DS6+1</f>
        <v>44166</v>
      </c>
      <c r="DU6" s="33">
        <f t="shared" ref="DU6" si="60">DT6+1</f>
        <v>44167</v>
      </c>
      <c r="DV6" s="33">
        <f t="shared" ref="DV6" si="61">DU6+1</f>
        <v>44168</v>
      </c>
      <c r="DW6" s="33">
        <f t="shared" ref="DW6" si="62">DV6+1</f>
        <v>44169</v>
      </c>
      <c r="DX6" s="33">
        <f t="shared" ref="DX6" si="63">DW6+1</f>
        <v>44170</v>
      </c>
      <c r="DY6" s="35">
        <f t="shared" ref="DY6" si="64">DX6+1</f>
        <v>44171</v>
      </c>
      <c r="DZ6" s="34">
        <f t="shared" ref="DZ6" si="65">DY6+1</f>
        <v>44172</v>
      </c>
      <c r="EA6" s="33">
        <f t="shared" ref="EA6" si="66">DZ6+1</f>
        <v>44173</v>
      </c>
      <c r="EB6" s="33">
        <f t="shared" ref="EB6" si="67">EA6+1</f>
        <v>44174</v>
      </c>
      <c r="EC6" s="33">
        <f t="shared" ref="EC6" si="68">EB6+1</f>
        <v>44175</v>
      </c>
      <c r="ED6" s="33">
        <f t="shared" ref="ED6" si="69">EC6+1</f>
        <v>44176</v>
      </c>
      <c r="EE6" s="33">
        <f t="shared" ref="EE6" si="70">ED6+1</f>
        <v>44177</v>
      </c>
      <c r="EF6" s="35">
        <f t="shared" ref="EF6" si="71">EE6+1</f>
        <v>44178</v>
      </c>
      <c r="EG6" s="34">
        <f t="shared" ref="EG6" si="72">EF6+1</f>
        <v>44179</v>
      </c>
      <c r="EH6" s="33">
        <f t="shared" ref="EH6" si="73">EG6+1</f>
        <v>44180</v>
      </c>
      <c r="EI6" s="33">
        <f t="shared" ref="EI6" si="74">EH6+1</f>
        <v>44181</v>
      </c>
      <c r="EJ6" s="33">
        <f t="shared" ref="EJ6" si="75">EI6+1</f>
        <v>44182</v>
      </c>
      <c r="EK6" s="33">
        <f t="shared" ref="EK6" si="76">EJ6+1</f>
        <v>44183</v>
      </c>
      <c r="EL6" s="33">
        <f t="shared" ref="EL6" si="77">EK6+1</f>
        <v>44184</v>
      </c>
      <c r="EM6" s="35">
        <f t="shared" ref="EM6" si="78">EL6+1</f>
        <v>44185</v>
      </c>
      <c r="EN6" s="34">
        <f t="shared" ref="EN6" si="79">EM6+1</f>
        <v>44186</v>
      </c>
      <c r="EO6" s="33">
        <f t="shared" ref="EO6" si="80">EN6+1</f>
        <v>44187</v>
      </c>
      <c r="EP6" s="33">
        <f t="shared" ref="EP6" si="81">EO6+1</f>
        <v>44188</v>
      </c>
      <c r="EQ6" s="33">
        <f t="shared" ref="EQ6" si="82">EP6+1</f>
        <v>44189</v>
      </c>
      <c r="ER6" s="33">
        <f t="shared" ref="ER6" si="83">EQ6+1</f>
        <v>44190</v>
      </c>
      <c r="ES6" s="33">
        <f t="shared" ref="ES6" si="84">ER6+1</f>
        <v>44191</v>
      </c>
      <c r="ET6" s="35">
        <f t="shared" ref="ET6" si="85">ES6+1</f>
        <v>44192</v>
      </c>
    </row>
    <row r="7" spans="1:150" s="2" customFormat="1" ht="34.5" customHeight="1" thickBot="1" x14ac:dyDescent="0.3">
      <c r="A7" s="39" t="s">
        <v>0</v>
      </c>
      <c r="B7" s="39" t="s">
        <v>144</v>
      </c>
      <c r="C7" s="40" t="s">
        <v>60</v>
      </c>
      <c r="D7" s="41" t="s">
        <v>66</v>
      </c>
      <c r="E7" s="76" t="s">
        <v>61</v>
      </c>
      <c r="F7" s="76" t="s">
        <v>62</v>
      </c>
      <c r="G7" s="40" t="s">
        <v>63</v>
      </c>
      <c r="H7" s="40" t="s">
        <v>64</v>
      </c>
      <c r="I7" s="40" t="s">
        <v>65</v>
      </c>
      <c r="J7" s="40"/>
      <c r="K7" s="42" t="str">
        <f t="shared" ref="K7:AP7" si="86">CHOOSE(WEEKDAY(K6,1),"S","M","T","W","T","F","S")</f>
        <v>M</v>
      </c>
      <c r="L7" s="43" t="str">
        <f t="shared" si="86"/>
        <v>T</v>
      </c>
      <c r="M7" s="43" t="str">
        <f t="shared" si="86"/>
        <v>W</v>
      </c>
      <c r="N7" s="43" t="str">
        <f t="shared" si="86"/>
        <v>T</v>
      </c>
      <c r="O7" s="43" t="str">
        <f t="shared" si="86"/>
        <v>F</v>
      </c>
      <c r="P7" s="43" t="str">
        <f t="shared" si="86"/>
        <v>S</v>
      </c>
      <c r="Q7" s="44" t="str">
        <f t="shared" si="86"/>
        <v>S</v>
      </c>
      <c r="R7" s="42" t="str">
        <f t="shared" si="86"/>
        <v>M</v>
      </c>
      <c r="S7" s="43" t="str">
        <f t="shared" si="86"/>
        <v>T</v>
      </c>
      <c r="T7" s="43" t="str">
        <f t="shared" si="86"/>
        <v>W</v>
      </c>
      <c r="U7" s="43" t="str">
        <f t="shared" si="86"/>
        <v>T</v>
      </c>
      <c r="V7" s="43" t="str">
        <f t="shared" si="86"/>
        <v>F</v>
      </c>
      <c r="W7" s="43" t="str">
        <f t="shared" si="86"/>
        <v>S</v>
      </c>
      <c r="X7" s="44" t="str">
        <f t="shared" si="86"/>
        <v>S</v>
      </c>
      <c r="Y7" s="42" t="str">
        <f t="shared" si="86"/>
        <v>M</v>
      </c>
      <c r="Z7" s="43" t="str">
        <f t="shared" si="86"/>
        <v>T</v>
      </c>
      <c r="AA7" s="43" t="str">
        <f t="shared" si="86"/>
        <v>W</v>
      </c>
      <c r="AB7" s="43" t="str">
        <f t="shared" si="86"/>
        <v>T</v>
      </c>
      <c r="AC7" s="43" t="str">
        <f t="shared" si="86"/>
        <v>F</v>
      </c>
      <c r="AD7" s="43" t="str">
        <f t="shared" si="86"/>
        <v>S</v>
      </c>
      <c r="AE7" s="44" t="str">
        <f t="shared" si="86"/>
        <v>S</v>
      </c>
      <c r="AF7" s="42" t="str">
        <f t="shared" si="86"/>
        <v>M</v>
      </c>
      <c r="AG7" s="43" t="str">
        <f t="shared" si="86"/>
        <v>T</v>
      </c>
      <c r="AH7" s="43" t="str">
        <f t="shared" si="86"/>
        <v>W</v>
      </c>
      <c r="AI7" s="43" t="str">
        <f t="shared" si="86"/>
        <v>T</v>
      </c>
      <c r="AJ7" s="43" t="str">
        <f t="shared" si="86"/>
        <v>F</v>
      </c>
      <c r="AK7" s="43" t="str">
        <f t="shared" si="86"/>
        <v>S</v>
      </c>
      <c r="AL7" s="44" t="str">
        <f t="shared" si="86"/>
        <v>S</v>
      </c>
      <c r="AM7" s="42" t="str">
        <f t="shared" si="86"/>
        <v>M</v>
      </c>
      <c r="AN7" s="43" t="str">
        <f t="shared" si="86"/>
        <v>T</v>
      </c>
      <c r="AO7" s="43" t="str">
        <f t="shared" si="86"/>
        <v>W</v>
      </c>
      <c r="AP7" s="43" t="str">
        <f t="shared" si="86"/>
        <v>T</v>
      </c>
      <c r="AQ7" s="43" t="str">
        <f t="shared" ref="AQ7:BN7" si="87">CHOOSE(WEEKDAY(AQ6,1),"S","M","T","W","T","F","S")</f>
        <v>F</v>
      </c>
      <c r="AR7" s="43" t="str">
        <f t="shared" si="87"/>
        <v>S</v>
      </c>
      <c r="AS7" s="44" t="str">
        <f t="shared" si="87"/>
        <v>S</v>
      </c>
      <c r="AT7" s="42" t="str">
        <f t="shared" si="87"/>
        <v>M</v>
      </c>
      <c r="AU7" s="43" t="str">
        <f t="shared" si="87"/>
        <v>T</v>
      </c>
      <c r="AV7" s="43" t="str">
        <f t="shared" si="87"/>
        <v>W</v>
      </c>
      <c r="AW7" s="43" t="str">
        <f t="shared" si="87"/>
        <v>T</v>
      </c>
      <c r="AX7" s="43" t="str">
        <f t="shared" si="87"/>
        <v>F</v>
      </c>
      <c r="AY7" s="43" t="str">
        <f t="shared" si="87"/>
        <v>S</v>
      </c>
      <c r="AZ7" s="44" t="str">
        <f t="shared" si="87"/>
        <v>S</v>
      </c>
      <c r="BA7" s="42" t="str">
        <f t="shared" si="87"/>
        <v>M</v>
      </c>
      <c r="BB7" s="43" t="str">
        <f t="shared" si="87"/>
        <v>T</v>
      </c>
      <c r="BC7" s="43" t="str">
        <f t="shared" si="87"/>
        <v>W</v>
      </c>
      <c r="BD7" s="43" t="str">
        <f t="shared" si="87"/>
        <v>T</v>
      </c>
      <c r="BE7" s="43" t="str">
        <f t="shared" si="87"/>
        <v>F</v>
      </c>
      <c r="BF7" s="43" t="str">
        <f t="shared" si="87"/>
        <v>S</v>
      </c>
      <c r="BG7" s="44" t="str">
        <f t="shared" si="87"/>
        <v>S</v>
      </c>
      <c r="BH7" s="42" t="str">
        <f t="shared" si="87"/>
        <v>M</v>
      </c>
      <c r="BI7" s="43" t="str">
        <f t="shared" si="87"/>
        <v>T</v>
      </c>
      <c r="BJ7" s="43" t="str">
        <f t="shared" si="87"/>
        <v>W</v>
      </c>
      <c r="BK7" s="43" t="str">
        <f t="shared" si="87"/>
        <v>T</v>
      </c>
      <c r="BL7" s="43" t="str">
        <f t="shared" si="87"/>
        <v>F</v>
      </c>
      <c r="BM7" s="43" t="str">
        <f t="shared" si="87"/>
        <v>S</v>
      </c>
      <c r="BN7" s="44" t="str">
        <f t="shared" si="87"/>
        <v>S</v>
      </c>
      <c r="BO7" s="42" t="str">
        <f t="shared" ref="BO7:DZ7" si="88">CHOOSE(WEEKDAY(BO6,1),"S","M","T","W","T","F","S")</f>
        <v>M</v>
      </c>
      <c r="BP7" s="43" t="str">
        <f t="shared" si="88"/>
        <v>T</v>
      </c>
      <c r="BQ7" s="43" t="str">
        <f t="shared" si="88"/>
        <v>W</v>
      </c>
      <c r="BR7" s="43" t="str">
        <f t="shared" si="88"/>
        <v>T</v>
      </c>
      <c r="BS7" s="43" t="str">
        <f t="shared" si="88"/>
        <v>F</v>
      </c>
      <c r="BT7" s="43" t="str">
        <f t="shared" si="88"/>
        <v>S</v>
      </c>
      <c r="BU7" s="44" t="str">
        <f t="shared" si="88"/>
        <v>S</v>
      </c>
      <c r="BV7" s="42" t="str">
        <f t="shared" si="88"/>
        <v>M</v>
      </c>
      <c r="BW7" s="43" t="str">
        <f t="shared" si="88"/>
        <v>T</v>
      </c>
      <c r="BX7" s="43" t="str">
        <f t="shared" si="88"/>
        <v>W</v>
      </c>
      <c r="BY7" s="43" t="str">
        <f t="shared" si="88"/>
        <v>T</v>
      </c>
      <c r="BZ7" s="43" t="str">
        <f t="shared" si="88"/>
        <v>F</v>
      </c>
      <c r="CA7" s="43" t="str">
        <f t="shared" si="88"/>
        <v>S</v>
      </c>
      <c r="CB7" s="44" t="str">
        <f t="shared" si="88"/>
        <v>S</v>
      </c>
      <c r="CC7" s="42" t="str">
        <f t="shared" si="88"/>
        <v>M</v>
      </c>
      <c r="CD7" s="43" t="str">
        <f t="shared" si="88"/>
        <v>T</v>
      </c>
      <c r="CE7" s="43" t="str">
        <f t="shared" si="88"/>
        <v>W</v>
      </c>
      <c r="CF7" s="43" t="str">
        <f t="shared" si="88"/>
        <v>T</v>
      </c>
      <c r="CG7" s="43" t="str">
        <f t="shared" si="88"/>
        <v>F</v>
      </c>
      <c r="CH7" s="43" t="str">
        <f t="shared" si="88"/>
        <v>S</v>
      </c>
      <c r="CI7" s="44" t="str">
        <f t="shared" si="88"/>
        <v>S</v>
      </c>
      <c r="CJ7" s="42" t="str">
        <f t="shared" si="88"/>
        <v>M</v>
      </c>
      <c r="CK7" s="43" t="str">
        <f t="shared" si="88"/>
        <v>T</v>
      </c>
      <c r="CL7" s="43" t="str">
        <f t="shared" si="88"/>
        <v>W</v>
      </c>
      <c r="CM7" s="43" t="str">
        <f t="shared" si="88"/>
        <v>T</v>
      </c>
      <c r="CN7" s="43" t="str">
        <f t="shared" si="88"/>
        <v>F</v>
      </c>
      <c r="CO7" s="43" t="str">
        <f t="shared" si="88"/>
        <v>S</v>
      </c>
      <c r="CP7" s="44" t="str">
        <f t="shared" si="88"/>
        <v>S</v>
      </c>
      <c r="CQ7" s="42" t="str">
        <f t="shared" si="88"/>
        <v>M</v>
      </c>
      <c r="CR7" s="43" t="str">
        <f t="shared" si="88"/>
        <v>T</v>
      </c>
      <c r="CS7" s="43" t="str">
        <f t="shared" si="88"/>
        <v>W</v>
      </c>
      <c r="CT7" s="43" t="str">
        <f t="shared" si="88"/>
        <v>T</v>
      </c>
      <c r="CU7" s="43" t="str">
        <f t="shared" si="88"/>
        <v>F</v>
      </c>
      <c r="CV7" s="43" t="str">
        <f t="shared" si="88"/>
        <v>S</v>
      </c>
      <c r="CW7" s="44" t="str">
        <f t="shared" si="88"/>
        <v>S</v>
      </c>
      <c r="CX7" s="42" t="str">
        <f t="shared" si="88"/>
        <v>M</v>
      </c>
      <c r="CY7" s="43" t="str">
        <f t="shared" si="88"/>
        <v>T</v>
      </c>
      <c r="CZ7" s="43" t="str">
        <f t="shared" si="88"/>
        <v>W</v>
      </c>
      <c r="DA7" s="43" t="str">
        <f t="shared" si="88"/>
        <v>T</v>
      </c>
      <c r="DB7" s="43" t="str">
        <f t="shared" si="88"/>
        <v>F</v>
      </c>
      <c r="DC7" s="43" t="str">
        <f t="shared" si="88"/>
        <v>S</v>
      </c>
      <c r="DD7" s="44" t="str">
        <f t="shared" si="88"/>
        <v>S</v>
      </c>
      <c r="DE7" s="42" t="str">
        <f t="shared" si="88"/>
        <v>M</v>
      </c>
      <c r="DF7" s="43" t="str">
        <f t="shared" si="88"/>
        <v>T</v>
      </c>
      <c r="DG7" s="43" t="str">
        <f t="shared" si="88"/>
        <v>W</v>
      </c>
      <c r="DH7" s="43" t="str">
        <f t="shared" si="88"/>
        <v>T</v>
      </c>
      <c r="DI7" s="43" t="str">
        <f t="shared" si="88"/>
        <v>F</v>
      </c>
      <c r="DJ7" s="43" t="str">
        <f t="shared" si="88"/>
        <v>S</v>
      </c>
      <c r="DK7" s="44" t="str">
        <f t="shared" si="88"/>
        <v>S</v>
      </c>
      <c r="DL7" s="42" t="str">
        <f t="shared" si="88"/>
        <v>M</v>
      </c>
      <c r="DM7" s="43" t="str">
        <f t="shared" si="88"/>
        <v>T</v>
      </c>
      <c r="DN7" s="43" t="str">
        <f t="shared" si="88"/>
        <v>W</v>
      </c>
      <c r="DO7" s="43" t="str">
        <f t="shared" si="88"/>
        <v>T</v>
      </c>
      <c r="DP7" s="43" t="str">
        <f t="shared" si="88"/>
        <v>F</v>
      </c>
      <c r="DQ7" s="43" t="str">
        <f t="shared" si="88"/>
        <v>S</v>
      </c>
      <c r="DR7" s="44" t="str">
        <f t="shared" si="88"/>
        <v>S</v>
      </c>
      <c r="DS7" s="42" t="str">
        <f t="shared" si="88"/>
        <v>M</v>
      </c>
      <c r="DT7" s="43" t="str">
        <f t="shared" si="88"/>
        <v>T</v>
      </c>
      <c r="DU7" s="43" t="str">
        <f t="shared" si="88"/>
        <v>W</v>
      </c>
      <c r="DV7" s="43" t="str">
        <f t="shared" si="88"/>
        <v>T</v>
      </c>
      <c r="DW7" s="43" t="str">
        <f t="shared" si="88"/>
        <v>F</v>
      </c>
      <c r="DX7" s="43" t="str">
        <f t="shared" si="88"/>
        <v>S</v>
      </c>
      <c r="DY7" s="44" t="str">
        <f t="shared" si="88"/>
        <v>S</v>
      </c>
      <c r="DZ7" s="42" t="str">
        <f t="shared" si="88"/>
        <v>M</v>
      </c>
      <c r="EA7" s="43" t="str">
        <f t="shared" ref="EA7:ET7" si="89">CHOOSE(WEEKDAY(EA6,1),"S","M","T","W","T","F","S")</f>
        <v>T</v>
      </c>
      <c r="EB7" s="43" t="str">
        <f t="shared" si="89"/>
        <v>W</v>
      </c>
      <c r="EC7" s="43" t="str">
        <f t="shared" si="89"/>
        <v>T</v>
      </c>
      <c r="ED7" s="43" t="str">
        <f t="shared" si="89"/>
        <v>F</v>
      </c>
      <c r="EE7" s="43" t="str">
        <f t="shared" si="89"/>
        <v>S</v>
      </c>
      <c r="EF7" s="44" t="str">
        <f t="shared" si="89"/>
        <v>S</v>
      </c>
      <c r="EG7" s="42" t="str">
        <f t="shared" si="89"/>
        <v>M</v>
      </c>
      <c r="EH7" s="43" t="str">
        <f t="shared" si="89"/>
        <v>T</v>
      </c>
      <c r="EI7" s="43" t="str">
        <f t="shared" si="89"/>
        <v>W</v>
      </c>
      <c r="EJ7" s="43" t="str">
        <f t="shared" si="89"/>
        <v>T</v>
      </c>
      <c r="EK7" s="43" t="str">
        <f t="shared" si="89"/>
        <v>F</v>
      </c>
      <c r="EL7" s="43" t="str">
        <f t="shared" si="89"/>
        <v>S</v>
      </c>
      <c r="EM7" s="44" t="str">
        <f t="shared" si="89"/>
        <v>S</v>
      </c>
      <c r="EN7" s="42" t="str">
        <f t="shared" si="89"/>
        <v>M</v>
      </c>
      <c r="EO7" s="43" t="str">
        <f t="shared" si="89"/>
        <v>T</v>
      </c>
      <c r="EP7" s="43" t="str">
        <f t="shared" si="89"/>
        <v>W</v>
      </c>
      <c r="EQ7" s="43" t="str">
        <f t="shared" si="89"/>
        <v>T</v>
      </c>
      <c r="ER7" s="43" t="str">
        <f t="shared" si="89"/>
        <v>F</v>
      </c>
      <c r="ES7" s="43" t="str">
        <f t="shared" si="89"/>
        <v>S</v>
      </c>
      <c r="ET7" s="44" t="str">
        <f t="shared" si="89"/>
        <v>S</v>
      </c>
    </row>
    <row r="8" spans="1:150" s="86" customFormat="1" ht="17.5" x14ac:dyDescent="0.25">
      <c r="A8" s="78" t="str">
        <f>IF(ISERROR(VALUE(SUBSTITUTE(prevWBS,".",""))),"1",IF(ISERROR(FIND("`",SUBSTITUTE(prevWBS,".","`",1))),TEXT(VALUE(prevWBS)+1,"#"),TEXT(VALUE(LEFT(prevWBS,FIND("`",SUBSTITUTE(prevWBS,".","`",1))-1))+1,"#")))</f>
        <v>1</v>
      </c>
      <c r="B8" s="71" t="s">
        <v>129</v>
      </c>
      <c r="C8" s="32"/>
      <c r="D8" s="36"/>
      <c r="E8" s="79"/>
      <c r="F8" s="80" t="str">
        <f>IF(ISBLANK(E8)," - ",IF(G8=0,E8,E8+G8-1))</f>
        <v xml:space="preserve"> - </v>
      </c>
      <c r="G8" s="81"/>
      <c r="H8" s="82"/>
      <c r="I8" s="83" t="str">
        <f t="shared" ref="I8:I76" si="90">IF(OR(F8=0,E8=0)," - ",NETWORKDAYS(E8,F8))</f>
        <v xml:space="preserve"> - </v>
      </c>
      <c r="J8" s="84"/>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85"/>
      <c r="DC8" s="85"/>
      <c r="DD8" s="85"/>
      <c r="DE8" s="85"/>
      <c r="DF8" s="85"/>
      <c r="DG8" s="85"/>
      <c r="DH8" s="85"/>
      <c r="DI8" s="85"/>
      <c r="DJ8" s="85"/>
      <c r="DK8" s="85"/>
      <c r="DL8" s="85"/>
      <c r="DM8" s="85"/>
      <c r="DN8" s="85"/>
      <c r="DO8" s="85"/>
      <c r="DP8" s="85"/>
      <c r="DQ8" s="85"/>
      <c r="DR8" s="85"/>
      <c r="DS8" s="85"/>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row>
    <row r="9" spans="1:150" s="90" customFormat="1" ht="17.5" x14ac:dyDescent="0.25">
      <c r="A9" s="88" t="str">
        <f t="shared" ref="A9:A21" si="9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110" t="s">
        <v>130</v>
      </c>
      <c r="C9" s="111" t="s">
        <v>212</v>
      </c>
      <c r="D9" s="112"/>
      <c r="E9" s="113">
        <v>44055</v>
      </c>
      <c r="F9" s="92">
        <f t="shared" ref="F9:F76" si="92">IF(ISBLANK(E9)," - ",IF(G9=0,E9,E9+G9-1))</f>
        <v>44055</v>
      </c>
      <c r="G9" s="114">
        <v>1</v>
      </c>
      <c r="H9" s="115">
        <v>1</v>
      </c>
      <c r="I9" s="93">
        <f t="shared" si="90"/>
        <v>1</v>
      </c>
      <c r="J9" s="95"/>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c r="DY9" s="88"/>
      <c r="DZ9" s="88"/>
      <c r="EA9" s="88"/>
      <c r="EB9" s="88"/>
      <c r="EC9" s="88"/>
      <c r="ED9" s="88"/>
      <c r="EE9" s="88"/>
      <c r="EF9" s="88"/>
      <c r="EG9" s="88"/>
      <c r="EH9" s="88"/>
      <c r="EI9" s="88"/>
      <c r="EJ9" s="88"/>
      <c r="EK9" s="88"/>
      <c r="EL9" s="88"/>
      <c r="EM9" s="88"/>
      <c r="EN9" s="88"/>
      <c r="EO9" s="88"/>
      <c r="EP9" s="88"/>
      <c r="EQ9" s="88"/>
      <c r="ER9" s="88"/>
      <c r="ES9" s="88"/>
      <c r="ET9" s="88"/>
    </row>
    <row r="10" spans="1:150" s="90" customFormat="1" ht="17.5" x14ac:dyDescent="0.25">
      <c r="A10" s="88" t="str">
        <f t="shared" si="91"/>
        <v>1.2</v>
      </c>
      <c r="B10" s="110" t="s">
        <v>131</v>
      </c>
      <c r="C10" s="111" t="s">
        <v>137</v>
      </c>
      <c r="D10" s="112"/>
      <c r="E10" s="113">
        <v>44056</v>
      </c>
      <c r="F10" s="92">
        <f t="shared" si="92"/>
        <v>44060</v>
      </c>
      <c r="G10" s="114">
        <v>5</v>
      </c>
      <c r="H10" s="115">
        <v>0.9</v>
      </c>
      <c r="I10" s="93">
        <f t="shared" si="90"/>
        <v>3</v>
      </c>
      <c r="J10" s="95"/>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row>
    <row r="11" spans="1:150" s="90" customFormat="1" ht="17.5" x14ac:dyDescent="0.25">
      <c r="A11" s="88" t="str">
        <f t="shared" si="91"/>
        <v>1.3</v>
      </c>
      <c r="B11" s="110" t="s">
        <v>132</v>
      </c>
      <c r="C11" s="111" t="s">
        <v>137</v>
      </c>
      <c r="D11" s="112"/>
      <c r="E11" s="113">
        <v>44055</v>
      </c>
      <c r="F11" s="92">
        <f t="shared" si="92"/>
        <v>44059</v>
      </c>
      <c r="G11" s="114">
        <v>5</v>
      </c>
      <c r="H11" s="115">
        <v>0.8</v>
      </c>
      <c r="I11" s="93">
        <f t="shared" si="90"/>
        <v>3</v>
      </c>
      <c r="J11" s="95"/>
      <c r="K11" s="88"/>
      <c r="L11" s="88"/>
      <c r="M11" s="96"/>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88"/>
      <c r="CU11" s="88"/>
      <c r="CV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c r="DW11" s="88"/>
      <c r="DX11" s="88"/>
      <c r="DY11" s="88"/>
      <c r="DZ11" s="88"/>
      <c r="EA11" s="88"/>
      <c r="EB11" s="88"/>
      <c r="EC11" s="88"/>
      <c r="ED11" s="88"/>
      <c r="EE11" s="88"/>
      <c r="EF11" s="88"/>
      <c r="EG11" s="88"/>
      <c r="EH11" s="88"/>
      <c r="EI11" s="88"/>
      <c r="EJ11" s="88"/>
      <c r="EK11" s="88"/>
      <c r="EL11" s="88"/>
      <c r="EM11" s="88"/>
      <c r="EN11" s="88"/>
      <c r="EO11" s="88"/>
      <c r="EP11" s="88"/>
      <c r="EQ11" s="88"/>
      <c r="ER11" s="88"/>
      <c r="ES11" s="88"/>
      <c r="ET11" s="88"/>
    </row>
    <row r="12" spans="1:150" s="90" customFormat="1" ht="17.5" x14ac:dyDescent="0.25">
      <c r="A12" s="88" t="str">
        <f t="shared" si="91"/>
        <v>1.4</v>
      </c>
      <c r="B12" s="132" t="s">
        <v>228</v>
      </c>
      <c r="C12" s="111" t="s">
        <v>137</v>
      </c>
      <c r="D12" s="112"/>
      <c r="E12" s="113">
        <v>44062</v>
      </c>
      <c r="F12" s="92">
        <f t="shared" si="92"/>
        <v>44066</v>
      </c>
      <c r="G12" s="114">
        <v>5</v>
      </c>
      <c r="H12" s="115">
        <v>0</v>
      </c>
      <c r="I12" s="93">
        <f t="shared" si="90"/>
        <v>3</v>
      </c>
      <c r="J12" s="95"/>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88"/>
      <c r="CK12" s="88"/>
      <c r="CL12" s="88"/>
      <c r="CM12" s="88"/>
      <c r="CN12" s="88"/>
      <c r="CO12" s="88"/>
      <c r="CP12" s="88"/>
      <c r="CQ12" s="88"/>
      <c r="CR12" s="88"/>
      <c r="CS12" s="88"/>
      <c r="CT12" s="88"/>
      <c r="CU12" s="88"/>
      <c r="CV12" s="88"/>
      <c r="CW12" s="88"/>
      <c r="CX12" s="88"/>
      <c r="CY12" s="88"/>
      <c r="CZ12" s="88"/>
      <c r="DA12" s="88"/>
      <c r="DB12" s="88"/>
      <c r="DC12" s="88"/>
      <c r="DD12" s="88"/>
      <c r="DE12" s="88"/>
      <c r="DF12" s="88"/>
      <c r="DG12" s="88"/>
      <c r="DH12" s="88"/>
      <c r="DI12" s="88"/>
      <c r="DJ12" s="88"/>
      <c r="DK12" s="88"/>
      <c r="DL12" s="88"/>
      <c r="DM12" s="88"/>
      <c r="DN12" s="88"/>
      <c r="DO12" s="88"/>
      <c r="DP12" s="88"/>
      <c r="DQ12" s="88"/>
      <c r="DR12" s="88"/>
      <c r="DS12" s="88"/>
      <c r="DT12" s="88"/>
      <c r="DU12" s="88"/>
      <c r="DV12" s="88"/>
      <c r="DW12" s="88"/>
      <c r="DX12" s="88"/>
      <c r="DY12" s="88"/>
      <c r="DZ12" s="88"/>
      <c r="EA12" s="88"/>
      <c r="EB12" s="88"/>
      <c r="EC12" s="88"/>
      <c r="ED12" s="88"/>
      <c r="EE12" s="88"/>
      <c r="EF12" s="88"/>
      <c r="EG12" s="88"/>
      <c r="EH12" s="88"/>
      <c r="EI12" s="88"/>
      <c r="EJ12" s="88"/>
      <c r="EK12" s="88"/>
      <c r="EL12" s="88"/>
      <c r="EM12" s="88"/>
      <c r="EN12" s="88"/>
      <c r="EO12" s="88"/>
      <c r="EP12" s="88"/>
      <c r="EQ12" s="88"/>
      <c r="ER12" s="88"/>
      <c r="ES12" s="88"/>
      <c r="ET12" s="88"/>
    </row>
    <row r="13" spans="1:150" s="90" customFormat="1" ht="17.5" x14ac:dyDescent="0.25">
      <c r="A13" s="88" t="str">
        <f t="shared" si="91"/>
        <v>1.5</v>
      </c>
      <c r="B13" s="110" t="s">
        <v>133</v>
      </c>
      <c r="C13" s="111" t="s">
        <v>213</v>
      </c>
      <c r="D13" s="112"/>
      <c r="E13" s="113">
        <v>44055</v>
      </c>
      <c r="F13" s="92">
        <f t="shared" si="92"/>
        <v>44061</v>
      </c>
      <c r="G13" s="114">
        <v>7</v>
      </c>
      <c r="H13" s="115">
        <v>0.99</v>
      </c>
      <c r="I13" s="93">
        <f t="shared" si="90"/>
        <v>5</v>
      </c>
      <c r="J13" s="95"/>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c r="DY13" s="88"/>
      <c r="DZ13" s="88"/>
      <c r="EA13" s="88"/>
      <c r="EB13" s="88"/>
      <c r="EC13" s="88"/>
      <c r="ED13" s="88"/>
      <c r="EE13" s="88"/>
      <c r="EF13" s="88"/>
      <c r="EG13" s="88"/>
      <c r="EH13" s="88"/>
      <c r="EI13" s="88"/>
      <c r="EJ13" s="88"/>
      <c r="EK13" s="88"/>
      <c r="EL13" s="88"/>
      <c r="EM13" s="88"/>
      <c r="EN13" s="88"/>
      <c r="EO13" s="88"/>
      <c r="EP13" s="88"/>
      <c r="EQ13" s="88"/>
      <c r="ER13" s="88"/>
      <c r="ES13" s="88"/>
      <c r="ET13" s="88"/>
    </row>
    <row r="14" spans="1:150" s="90" customFormat="1" ht="17.5" x14ac:dyDescent="0.25">
      <c r="A14" s="88" t="str">
        <f t="shared" si="91"/>
        <v>1.6</v>
      </c>
      <c r="B14" s="132" t="s">
        <v>229</v>
      </c>
      <c r="C14" s="111" t="s">
        <v>213</v>
      </c>
      <c r="D14" s="112"/>
      <c r="E14" s="113">
        <v>44055</v>
      </c>
      <c r="F14" s="92">
        <f t="shared" si="92"/>
        <v>44056</v>
      </c>
      <c r="G14" s="114">
        <v>2</v>
      </c>
      <c r="H14" s="115">
        <v>0.9</v>
      </c>
      <c r="I14" s="93">
        <f t="shared" si="90"/>
        <v>2</v>
      </c>
      <c r="J14" s="95"/>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row>
    <row r="15" spans="1:150" s="90" customFormat="1" ht="17.5" x14ac:dyDescent="0.25">
      <c r="A15" s="88" t="str">
        <f t="shared" si="91"/>
        <v>1.7</v>
      </c>
      <c r="B15" s="110" t="s">
        <v>134</v>
      </c>
      <c r="C15" s="111" t="s">
        <v>138</v>
      </c>
      <c r="D15" s="112"/>
      <c r="E15" s="113">
        <v>44056</v>
      </c>
      <c r="F15" s="92">
        <f t="shared" si="92"/>
        <v>44056</v>
      </c>
      <c r="G15" s="114">
        <v>1</v>
      </c>
      <c r="H15" s="115">
        <v>1</v>
      </c>
      <c r="I15" s="93">
        <f t="shared" si="90"/>
        <v>1</v>
      </c>
      <c r="J15" s="95"/>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row>
    <row r="16" spans="1:150" s="90" customFormat="1" ht="17.5" x14ac:dyDescent="0.25">
      <c r="A16" s="88" t="str">
        <f t="shared" si="91"/>
        <v>1.8</v>
      </c>
      <c r="B16" s="110" t="s">
        <v>195</v>
      </c>
      <c r="C16" s="111" t="s">
        <v>137</v>
      </c>
      <c r="D16" s="112"/>
      <c r="E16" s="113">
        <v>44062</v>
      </c>
      <c r="F16" s="92">
        <f t="shared" si="92"/>
        <v>44068</v>
      </c>
      <c r="G16" s="114">
        <v>7</v>
      </c>
      <c r="H16" s="115">
        <v>0</v>
      </c>
      <c r="I16" s="93">
        <f t="shared" si="90"/>
        <v>5</v>
      </c>
      <c r="J16" s="95"/>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row>
    <row r="17" spans="1:150" s="90" customFormat="1" ht="17.5" x14ac:dyDescent="0.25">
      <c r="A17" s="88" t="str">
        <f t="shared" si="91"/>
        <v>1.9</v>
      </c>
      <c r="B17" s="110" t="s">
        <v>135</v>
      </c>
      <c r="C17" s="111" t="s">
        <v>137</v>
      </c>
      <c r="D17" s="112"/>
      <c r="E17" s="113">
        <v>44060</v>
      </c>
      <c r="F17" s="92">
        <f t="shared" si="92"/>
        <v>44060</v>
      </c>
      <c r="G17" s="114">
        <v>1</v>
      </c>
      <c r="H17" s="115">
        <v>1</v>
      </c>
      <c r="I17" s="93">
        <f t="shared" si="90"/>
        <v>1</v>
      </c>
      <c r="J17" s="95"/>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88"/>
      <c r="EO17" s="88"/>
      <c r="EP17" s="88"/>
      <c r="EQ17" s="88"/>
      <c r="ER17" s="88"/>
      <c r="ES17" s="88"/>
      <c r="ET17" s="88"/>
    </row>
    <row r="18" spans="1:150" s="90" customFormat="1" ht="17.5" x14ac:dyDescent="0.25">
      <c r="A18" s="88" t="str">
        <f t="shared" si="91"/>
        <v>1.10</v>
      </c>
      <c r="B18" s="110" t="s">
        <v>136</v>
      </c>
      <c r="C18" s="111" t="s">
        <v>138</v>
      </c>
      <c r="D18" s="112"/>
      <c r="E18" s="113">
        <v>44060</v>
      </c>
      <c r="F18" s="92">
        <f t="shared" si="92"/>
        <v>44060</v>
      </c>
      <c r="G18" s="114">
        <v>1</v>
      </c>
      <c r="H18" s="115">
        <v>1</v>
      </c>
      <c r="I18" s="93">
        <f t="shared" si="90"/>
        <v>1</v>
      </c>
      <c r="J18" s="95"/>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c r="DZ18" s="88"/>
      <c r="EA18" s="88"/>
      <c r="EB18" s="88"/>
      <c r="EC18" s="88"/>
      <c r="ED18" s="88"/>
      <c r="EE18" s="88"/>
      <c r="EF18" s="88"/>
      <c r="EG18" s="88"/>
      <c r="EH18" s="88"/>
      <c r="EI18" s="88"/>
      <c r="EJ18" s="88"/>
      <c r="EK18" s="88"/>
      <c r="EL18" s="88"/>
      <c r="EM18" s="88"/>
      <c r="EN18" s="88"/>
      <c r="EO18" s="88"/>
      <c r="EP18" s="88"/>
      <c r="EQ18" s="88"/>
      <c r="ER18" s="88"/>
      <c r="ES18" s="88"/>
      <c r="ET18" s="88"/>
    </row>
    <row r="19" spans="1:150" s="90" customFormat="1" ht="17.5" x14ac:dyDescent="0.25">
      <c r="A19" s="88" t="str">
        <f t="shared" si="91"/>
        <v>1.11</v>
      </c>
      <c r="B19" s="132" t="s">
        <v>230</v>
      </c>
      <c r="C19" s="111" t="s">
        <v>216</v>
      </c>
      <c r="D19" s="112"/>
      <c r="E19" s="113">
        <v>44067</v>
      </c>
      <c r="F19" s="92">
        <f t="shared" si="92"/>
        <v>44073</v>
      </c>
      <c r="G19" s="114">
        <v>7</v>
      </c>
      <c r="H19" s="115">
        <v>0</v>
      </c>
      <c r="I19" s="93">
        <f t="shared" si="90"/>
        <v>5</v>
      </c>
      <c r="J19" s="95"/>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c r="DU19" s="88"/>
      <c r="DV19" s="88"/>
      <c r="DW19" s="88"/>
      <c r="DX19" s="88"/>
      <c r="DY19" s="88"/>
      <c r="DZ19" s="88"/>
      <c r="EA19" s="88"/>
      <c r="EB19" s="88"/>
      <c r="EC19" s="88"/>
      <c r="ED19" s="88"/>
      <c r="EE19" s="88"/>
      <c r="EF19" s="88"/>
      <c r="EG19" s="88"/>
      <c r="EH19" s="88"/>
      <c r="EI19" s="88"/>
      <c r="EJ19" s="88"/>
      <c r="EK19" s="88"/>
      <c r="EL19" s="88"/>
      <c r="EM19" s="88"/>
      <c r="EN19" s="88"/>
      <c r="EO19" s="88"/>
      <c r="EP19" s="88"/>
      <c r="EQ19" s="88"/>
      <c r="ER19" s="88"/>
      <c r="ES19" s="88"/>
      <c r="ET19" s="88"/>
    </row>
    <row r="20" spans="1:150" s="90" customFormat="1" ht="17.5" x14ac:dyDescent="0.25">
      <c r="A20" s="88" t="str">
        <f t="shared" si="91"/>
        <v>1.12</v>
      </c>
      <c r="B20" s="110" t="s">
        <v>217</v>
      </c>
      <c r="C20" s="111" t="s">
        <v>137</v>
      </c>
      <c r="D20" s="112"/>
      <c r="E20" s="113">
        <v>44062</v>
      </c>
      <c r="F20" s="92">
        <f t="shared" ref="F20:F21" si="93">IF(ISBLANK(E20)," - ",IF(G20=0,E20,E20+G20-1))</f>
        <v>44063</v>
      </c>
      <c r="G20" s="114">
        <v>2</v>
      </c>
      <c r="H20" s="115">
        <v>0.6</v>
      </c>
      <c r="I20" s="93">
        <f t="shared" ref="I20:I21" si="94">IF(OR(F20=0,E20=0)," - ",NETWORKDAYS(E20,F20))</f>
        <v>2</v>
      </c>
      <c r="J20" s="95"/>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row>
    <row r="21" spans="1:150" s="90" customFormat="1" ht="17.5" x14ac:dyDescent="0.25">
      <c r="A21" s="88" t="str">
        <f t="shared" si="91"/>
        <v>1.13</v>
      </c>
      <c r="B21" s="110" t="s">
        <v>218</v>
      </c>
      <c r="C21" s="111" t="s">
        <v>137</v>
      </c>
      <c r="D21" s="112"/>
      <c r="E21" s="113">
        <v>44062</v>
      </c>
      <c r="F21" s="92">
        <f t="shared" si="93"/>
        <v>44063</v>
      </c>
      <c r="G21" s="114">
        <v>2</v>
      </c>
      <c r="H21" s="115">
        <v>0</v>
      </c>
      <c r="I21" s="93">
        <f t="shared" si="94"/>
        <v>2</v>
      </c>
      <c r="J21" s="95"/>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c r="CK21" s="88"/>
      <c r="CL21" s="88"/>
      <c r="CM21" s="88"/>
      <c r="CN21" s="88"/>
      <c r="CO21" s="88"/>
      <c r="CP21" s="88"/>
      <c r="CQ21" s="88"/>
      <c r="CR21" s="88"/>
      <c r="CS21" s="88"/>
      <c r="CT21" s="88"/>
      <c r="CU21" s="88"/>
      <c r="CV21" s="88"/>
      <c r="CW21" s="88"/>
      <c r="CX21" s="88"/>
      <c r="CY21" s="88"/>
      <c r="CZ21" s="88"/>
      <c r="DA21" s="88"/>
      <c r="DB21" s="88"/>
      <c r="DC21" s="88"/>
      <c r="DD21" s="88"/>
      <c r="DE21" s="88"/>
      <c r="DF21" s="88"/>
      <c r="DG21" s="88"/>
      <c r="DH21" s="88"/>
      <c r="DI21" s="88"/>
      <c r="DJ21" s="88"/>
      <c r="DK21" s="88"/>
      <c r="DL21" s="88"/>
      <c r="DM21" s="88"/>
      <c r="DN21" s="88"/>
      <c r="DO21" s="88"/>
      <c r="DP21" s="88"/>
      <c r="DQ21" s="88"/>
      <c r="DR21" s="88"/>
      <c r="DS21" s="88"/>
      <c r="DT21" s="88"/>
      <c r="DU21" s="88"/>
      <c r="DV21" s="88"/>
      <c r="DW21" s="88"/>
      <c r="DX21" s="88"/>
      <c r="DY21" s="88"/>
      <c r="DZ21" s="88"/>
      <c r="EA21" s="88"/>
      <c r="EB21" s="88"/>
      <c r="EC21" s="88"/>
      <c r="ED21" s="88"/>
      <c r="EE21" s="88"/>
      <c r="EF21" s="88"/>
      <c r="EG21" s="88"/>
      <c r="EH21" s="88"/>
      <c r="EI21" s="88"/>
      <c r="EJ21" s="88"/>
      <c r="EK21" s="88"/>
      <c r="EL21" s="88"/>
      <c r="EM21" s="88"/>
      <c r="EN21" s="88"/>
      <c r="EO21" s="88"/>
      <c r="EP21" s="88"/>
      <c r="EQ21" s="88"/>
      <c r="ER21" s="88"/>
      <c r="ES21" s="88"/>
      <c r="ET21" s="88"/>
    </row>
    <row r="22" spans="1:150" s="86" customFormat="1" ht="17.5" x14ac:dyDescent="0.25">
      <c r="A22" s="78">
        <v>2</v>
      </c>
      <c r="B22" s="71" t="s">
        <v>140</v>
      </c>
      <c r="C22" s="32"/>
      <c r="D22" s="36"/>
      <c r="E22" s="79"/>
      <c r="F22" s="80"/>
      <c r="G22" s="81"/>
      <c r="H22" s="82"/>
      <c r="I22" s="83"/>
      <c r="J22" s="84"/>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c r="DD22" s="85"/>
      <c r="DE22" s="85"/>
      <c r="DF22" s="85"/>
      <c r="DG22" s="85"/>
      <c r="DH22" s="85"/>
      <c r="DI22" s="85"/>
      <c r="DJ22" s="85"/>
      <c r="DK22" s="85"/>
      <c r="DL22" s="85"/>
      <c r="DM22" s="85"/>
      <c r="DN22" s="85"/>
      <c r="DO22" s="85"/>
      <c r="DP22" s="85"/>
      <c r="DQ22" s="85"/>
      <c r="DR22" s="85"/>
      <c r="DS22" s="85"/>
      <c r="DT22" s="85"/>
      <c r="DU22" s="85"/>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row>
    <row r="23" spans="1:150" s="90" customFormat="1" ht="17.5" x14ac:dyDescent="0.25">
      <c r="A23" s="88"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23" s="89" t="s">
        <v>231</v>
      </c>
      <c r="C23" s="90" t="s">
        <v>190</v>
      </c>
      <c r="D23" s="91"/>
      <c r="E23" s="108">
        <v>44063</v>
      </c>
      <c r="F23" s="92">
        <f t="shared" si="92"/>
        <v>44063</v>
      </c>
      <c r="G23" s="93">
        <v>1</v>
      </c>
      <c r="H23" s="94">
        <v>0</v>
      </c>
      <c r="I23" s="93">
        <f t="shared" si="90"/>
        <v>1</v>
      </c>
      <c r="J23" s="95"/>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88"/>
      <c r="CC23" s="88"/>
      <c r="CD23" s="88"/>
      <c r="CE23" s="88"/>
      <c r="CF23" s="88"/>
      <c r="CG23" s="88"/>
      <c r="CH23" s="88"/>
      <c r="CI23" s="88"/>
      <c r="CJ23" s="88"/>
      <c r="CK23" s="88"/>
      <c r="CL23" s="88"/>
      <c r="CM23" s="88"/>
      <c r="CN23" s="88"/>
      <c r="CO23" s="88"/>
      <c r="CP23" s="88"/>
      <c r="CQ23" s="88"/>
      <c r="CR23" s="88"/>
      <c r="CS23" s="88"/>
      <c r="CT23" s="88"/>
      <c r="CU23" s="88"/>
      <c r="CV23" s="88"/>
      <c r="CW23" s="88"/>
      <c r="CX23" s="88"/>
      <c r="CY23" s="88"/>
      <c r="CZ23" s="88"/>
      <c r="DA23" s="88"/>
      <c r="DB23" s="88"/>
      <c r="DC23" s="88"/>
      <c r="DD23" s="88"/>
      <c r="DE23" s="88"/>
      <c r="DF23" s="88"/>
      <c r="DG23" s="88"/>
      <c r="DH23" s="88"/>
      <c r="DI23" s="88"/>
      <c r="DJ23" s="88"/>
      <c r="DK23" s="88"/>
      <c r="DL23" s="88"/>
      <c r="DM23" s="88"/>
      <c r="DN23" s="88"/>
      <c r="DO23" s="88"/>
      <c r="DP23" s="88"/>
      <c r="DQ23" s="88"/>
      <c r="DR23" s="88"/>
      <c r="DS23" s="88"/>
      <c r="DT23" s="88"/>
      <c r="DU23" s="88"/>
      <c r="DV23" s="88"/>
      <c r="DW23" s="88"/>
      <c r="DX23" s="88"/>
      <c r="DY23" s="88"/>
      <c r="DZ23" s="88"/>
      <c r="EA23" s="88"/>
      <c r="EB23" s="88"/>
      <c r="EC23" s="88"/>
      <c r="ED23" s="88"/>
      <c r="EE23" s="88"/>
      <c r="EF23" s="88"/>
      <c r="EG23" s="88"/>
      <c r="EH23" s="88"/>
      <c r="EI23" s="88"/>
      <c r="EJ23" s="88"/>
      <c r="EK23" s="88"/>
      <c r="EL23" s="88"/>
      <c r="EM23" s="88"/>
      <c r="EN23" s="88"/>
      <c r="EO23" s="88"/>
      <c r="EP23" s="88"/>
      <c r="EQ23" s="88"/>
      <c r="ER23" s="88"/>
      <c r="ES23" s="88"/>
      <c r="ET23" s="88"/>
    </row>
    <row r="24" spans="1:150" s="90" customFormat="1" ht="17.25" customHeight="1" x14ac:dyDescent="0.25">
      <c r="A24" s="88"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2.2</v>
      </c>
      <c r="B24" s="89" t="s">
        <v>208</v>
      </c>
      <c r="C24" s="90" t="s">
        <v>209</v>
      </c>
      <c r="D24" s="91"/>
      <c r="E24" s="108"/>
      <c r="F24" s="92" t="str">
        <f t="shared" si="92"/>
        <v xml:space="preserve"> - </v>
      </c>
      <c r="G24" s="93"/>
      <c r="H24" s="94"/>
      <c r="I24" s="93" t="str">
        <f t="shared" si="90"/>
        <v xml:space="preserve"> - </v>
      </c>
      <c r="J24" s="95"/>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88"/>
      <c r="DK24" s="88"/>
      <c r="DL24" s="88"/>
      <c r="DM24" s="88"/>
      <c r="DN24" s="88"/>
      <c r="DO24" s="88"/>
      <c r="DP24" s="88"/>
      <c r="DQ24" s="88"/>
      <c r="DR24" s="88"/>
      <c r="DS24" s="88"/>
      <c r="DT24" s="88"/>
      <c r="DU24" s="88"/>
      <c r="DV24" s="88"/>
      <c r="DW24" s="88"/>
      <c r="DX24" s="88"/>
      <c r="DY24" s="88"/>
      <c r="DZ24" s="88"/>
      <c r="EA24" s="88"/>
      <c r="EB24" s="88"/>
      <c r="EC24" s="88"/>
      <c r="ED24" s="88"/>
      <c r="EE24" s="88"/>
      <c r="EF24" s="88"/>
      <c r="EG24" s="88"/>
      <c r="EH24" s="88"/>
      <c r="EI24" s="88"/>
      <c r="EJ24" s="88"/>
      <c r="EK24" s="88"/>
      <c r="EL24" s="88"/>
      <c r="EM24" s="88"/>
      <c r="EN24" s="88"/>
      <c r="EO24" s="88"/>
      <c r="EP24" s="88"/>
      <c r="EQ24" s="88"/>
      <c r="ER24" s="88"/>
      <c r="ES24" s="88"/>
      <c r="ET24" s="88"/>
    </row>
    <row r="25" spans="1:150" s="90" customFormat="1" ht="17.25" customHeight="1" x14ac:dyDescent="0.25">
      <c r="A25" s="88"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2.3</v>
      </c>
      <c r="B25" s="89" t="s">
        <v>232</v>
      </c>
      <c r="C25" s="90" t="s">
        <v>177</v>
      </c>
      <c r="D25" s="91"/>
      <c r="E25" s="108">
        <v>44067</v>
      </c>
      <c r="F25" s="92">
        <f t="shared" si="92"/>
        <v>44071</v>
      </c>
      <c r="G25" s="93">
        <v>5</v>
      </c>
      <c r="H25" s="94">
        <v>0.1</v>
      </c>
      <c r="I25" s="93">
        <f t="shared" si="90"/>
        <v>5</v>
      </c>
      <c r="J25" s="95"/>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c r="DW25" s="88"/>
      <c r="DX25" s="88"/>
      <c r="DY25" s="88"/>
      <c r="DZ25" s="88"/>
      <c r="EA25" s="88"/>
      <c r="EB25" s="88"/>
      <c r="EC25" s="88"/>
      <c r="ED25" s="88"/>
      <c r="EE25" s="88"/>
      <c r="EF25" s="88"/>
      <c r="EG25" s="88"/>
      <c r="EH25" s="88"/>
      <c r="EI25" s="88"/>
      <c r="EJ25" s="88"/>
      <c r="EK25" s="88"/>
      <c r="EL25" s="88"/>
      <c r="EM25" s="88"/>
      <c r="EN25" s="88"/>
      <c r="EO25" s="88"/>
      <c r="EP25" s="88"/>
      <c r="EQ25" s="88"/>
      <c r="ER25" s="88"/>
      <c r="ES25" s="88"/>
      <c r="ET25" s="88"/>
    </row>
    <row r="26" spans="1:150" s="90" customFormat="1" ht="17.25" customHeight="1" x14ac:dyDescent="0.25">
      <c r="A26" s="88"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2.4</v>
      </c>
      <c r="B26" s="89" t="s">
        <v>233</v>
      </c>
      <c r="C26" s="90" t="s">
        <v>207</v>
      </c>
      <c r="D26" s="91"/>
      <c r="E26" s="108"/>
      <c r="F26" s="92" t="str">
        <f t="shared" si="92"/>
        <v xml:space="preserve"> - </v>
      </c>
      <c r="G26" s="93"/>
      <c r="H26" s="94"/>
      <c r="I26" s="93" t="str">
        <f t="shared" si="90"/>
        <v xml:space="preserve"> - </v>
      </c>
      <c r="J26" s="95"/>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c r="DU26" s="88"/>
      <c r="DV26" s="88"/>
      <c r="DW26" s="88"/>
      <c r="DX26" s="88"/>
      <c r="DY26" s="88"/>
      <c r="DZ26" s="88"/>
      <c r="EA26" s="88"/>
      <c r="EB26" s="88"/>
      <c r="EC26" s="88"/>
      <c r="ED26" s="88"/>
      <c r="EE26" s="88"/>
      <c r="EF26" s="88"/>
      <c r="EG26" s="88"/>
      <c r="EH26" s="88"/>
      <c r="EI26" s="88"/>
      <c r="EJ26" s="88"/>
      <c r="EK26" s="88"/>
      <c r="EL26" s="88"/>
      <c r="EM26" s="88"/>
      <c r="EN26" s="88"/>
      <c r="EO26" s="88"/>
      <c r="EP26" s="88"/>
      <c r="EQ26" s="88"/>
      <c r="ER26" s="88"/>
      <c r="ES26" s="88"/>
      <c r="ET26" s="88"/>
    </row>
    <row r="27" spans="1:150" s="99" customFormat="1" ht="17.5" x14ac:dyDescent="0.25">
      <c r="A27" s="97" t="str">
        <f>IF(ISERROR(VALUE(SUBSTITUTE(prevWBS,".",""))),"1",IF(ISERROR(FIND("`",SUBSTITUTE(prevWBS,".","`",1))),TEXT(VALUE(prevWBS)+1,"#"),TEXT(VALUE(LEFT(prevWBS,FIND("`",SUBSTITUTE(prevWBS,".","`",1))-1))+1,"#")))</f>
        <v>3</v>
      </c>
      <c r="B27" s="98" t="s">
        <v>141</v>
      </c>
      <c r="D27" s="100"/>
      <c r="E27" s="101"/>
      <c r="F27" s="101"/>
      <c r="G27" s="102"/>
      <c r="H27" s="103"/>
      <c r="I27" s="104"/>
      <c r="J27" s="105"/>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6"/>
      <c r="CN27" s="106"/>
      <c r="CO27" s="106"/>
      <c r="CP27" s="106"/>
      <c r="CQ27" s="106"/>
      <c r="CR27" s="106"/>
      <c r="CS27" s="106"/>
      <c r="CT27" s="106"/>
      <c r="CU27" s="106"/>
      <c r="CV27" s="106"/>
      <c r="CW27" s="106"/>
      <c r="CX27" s="106"/>
      <c r="CY27" s="106"/>
      <c r="CZ27" s="106"/>
      <c r="DA27" s="106"/>
      <c r="DB27" s="106"/>
      <c r="DC27" s="106"/>
      <c r="DD27" s="106"/>
      <c r="DE27" s="106"/>
      <c r="DF27" s="106"/>
      <c r="DG27" s="106"/>
      <c r="DH27" s="106"/>
      <c r="DI27" s="106"/>
      <c r="DJ27" s="106"/>
      <c r="DK27" s="106"/>
      <c r="DL27" s="106"/>
      <c r="DM27" s="106"/>
      <c r="DN27" s="106"/>
      <c r="DO27" s="106"/>
      <c r="DP27" s="106"/>
      <c r="DQ27" s="106"/>
      <c r="DR27" s="106"/>
      <c r="DS27" s="106"/>
      <c r="DT27" s="106"/>
      <c r="DU27" s="106"/>
      <c r="DV27" s="106"/>
      <c r="DW27" s="106"/>
      <c r="DX27" s="106"/>
      <c r="DY27" s="106"/>
      <c r="DZ27" s="106"/>
      <c r="EA27" s="106"/>
      <c r="EB27" s="106"/>
      <c r="EC27" s="106"/>
      <c r="ED27" s="106"/>
      <c r="EE27" s="106"/>
      <c r="EF27" s="106"/>
      <c r="EG27" s="106"/>
      <c r="EH27" s="106"/>
      <c r="EI27" s="106"/>
      <c r="EJ27" s="106"/>
      <c r="EK27" s="106"/>
      <c r="EL27" s="106"/>
      <c r="EM27" s="106"/>
      <c r="EN27" s="106"/>
      <c r="EO27" s="106"/>
      <c r="EP27" s="106"/>
      <c r="EQ27" s="106"/>
      <c r="ER27" s="106"/>
      <c r="ES27" s="106"/>
      <c r="ET27" s="106"/>
    </row>
    <row r="28" spans="1:150" s="90" customFormat="1" ht="17.5" x14ac:dyDescent="0.25">
      <c r="A28" s="88"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28" s="110" t="s">
        <v>142</v>
      </c>
      <c r="C28" s="111" t="s">
        <v>211</v>
      </c>
      <c r="D28" s="112"/>
      <c r="E28" s="113">
        <v>44070</v>
      </c>
      <c r="F28" s="92">
        <f t="shared" si="92"/>
        <v>44070</v>
      </c>
      <c r="G28" s="114">
        <v>1</v>
      </c>
      <c r="H28" s="115">
        <v>0</v>
      </c>
      <c r="I28" s="93">
        <f t="shared" si="90"/>
        <v>1</v>
      </c>
      <c r="J28" s="95"/>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c r="DZ28" s="88"/>
      <c r="EA28" s="88"/>
      <c r="EB28" s="88"/>
      <c r="EC28" s="88"/>
      <c r="ED28" s="88"/>
      <c r="EE28" s="88"/>
      <c r="EF28" s="88"/>
      <c r="EG28" s="88"/>
      <c r="EH28" s="88"/>
      <c r="EI28" s="88"/>
      <c r="EJ28" s="88"/>
      <c r="EK28" s="88"/>
      <c r="EL28" s="88"/>
      <c r="EM28" s="88"/>
      <c r="EN28" s="88"/>
      <c r="EO28" s="88"/>
      <c r="EP28" s="88"/>
      <c r="EQ28" s="88"/>
      <c r="ER28" s="88"/>
      <c r="ES28" s="88"/>
      <c r="ET28" s="88"/>
    </row>
    <row r="29" spans="1:150" s="90" customFormat="1" ht="17.5" x14ac:dyDescent="0.25">
      <c r="A29" s="88"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3.2</v>
      </c>
      <c r="B29" s="132" t="s">
        <v>234</v>
      </c>
      <c r="C29" s="111" t="s">
        <v>211</v>
      </c>
      <c r="D29" s="112"/>
      <c r="E29" s="113">
        <v>44070</v>
      </c>
      <c r="F29" s="92">
        <f t="shared" si="92"/>
        <v>44070</v>
      </c>
      <c r="G29" s="114">
        <v>1</v>
      </c>
      <c r="H29" s="115">
        <v>0</v>
      </c>
      <c r="I29" s="93">
        <f t="shared" si="90"/>
        <v>1</v>
      </c>
      <c r="J29" s="95"/>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c r="EO29" s="88"/>
      <c r="EP29" s="88"/>
      <c r="EQ29" s="88"/>
      <c r="ER29" s="88"/>
      <c r="ES29" s="88"/>
      <c r="ET29" s="88"/>
    </row>
    <row r="30" spans="1:150" s="90" customFormat="1" ht="17.5" x14ac:dyDescent="0.25">
      <c r="A30" s="88"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3.3</v>
      </c>
      <c r="B30" s="110" t="s">
        <v>143</v>
      </c>
      <c r="C30" s="111" t="s">
        <v>211</v>
      </c>
      <c r="D30" s="112"/>
      <c r="E30" s="113">
        <v>44060</v>
      </c>
      <c r="F30" s="92">
        <f t="shared" si="92"/>
        <v>44064</v>
      </c>
      <c r="G30" s="114">
        <v>5</v>
      </c>
      <c r="H30" s="115">
        <v>0</v>
      </c>
      <c r="I30" s="93">
        <f t="shared" si="90"/>
        <v>5</v>
      </c>
      <c r="J30" s="95"/>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8"/>
      <c r="BY30" s="88"/>
      <c r="BZ30" s="88"/>
      <c r="CA30" s="88"/>
      <c r="CB30" s="88"/>
      <c r="CC30" s="88"/>
      <c r="CD30" s="88"/>
      <c r="CE30" s="88"/>
      <c r="CF30" s="88"/>
      <c r="CG30" s="88"/>
      <c r="CH30" s="88"/>
      <c r="CI30" s="88"/>
      <c r="CJ30" s="88"/>
      <c r="CK30" s="88"/>
      <c r="CL30" s="88"/>
      <c r="CM30" s="88"/>
      <c r="CN30" s="88"/>
      <c r="CO30" s="88"/>
      <c r="CP30" s="88"/>
      <c r="CQ30" s="88"/>
      <c r="CR30" s="88"/>
      <c r="CS30" s="88"/>
      <c r="CT30" s="88"/>
      <c r="CU30" s="88"/>
      <c r="CV30" s="88"/>
      <c r="CW30" s="88"/>
      <c r="CX30" s="88"/>
      <c r="CY30" s="88"/>
      <c r="CZ30" s="88"/>
      <c r="DA30" s="88"/>
      <c r="DB30" s="88"/>
      <c r="DC30" s="88"/>
      <c r="DD30" s="88"/>
      <c r="DE30" s="88"/>
      <c r="DF30" s="88"/>
      <c r="DG30" s="88"/>
      <c r="DH30" s="88"/>
      <c r="DI30" s="88"/>
      <c r="DJ30" s="88"/>
      <c r="DK30" s="88"/>
      <c r="DL30" s="88"/>
      <c r="DM30" s="88"/>
      <c r="DN30" s="88"/>
      <c r="DO30" s="88"/>
      <c r="DP30" s="88"/>
      <c r="DQ30" s="88"/>
      <c r="DR30" s="88"/>
      <c r="DS30" s="88"/>
      <c r="DT30" s="88"/>
      <c r="DU30" s="88"/>
      <c r="DV30" s="88"/>
      <c r="DW30" s="88"/>
      <c r="DX30" s="88"/>
      <c r="DY30" s="88"/>
      <c r="DZ30" s="88"/>
      <c r="EA30" s="88"/>
      <c r="EB30" s="88"/>
      <c r="EC30" s="88"/>
      <c r="ED30" s="88"/>
      <c r="EE30" s="88"/>
      <c r="EF30" s="88"/>
      <c r="EG30" s="88"/>
      <c r="EH30" s="88"/>
      <c r="EI30" s="88"/>
      <c r="EJ30" s="88"/>
      <c r="EK30" s="88"/>
      <c r="EL30" s="88"/>
      <c r="EM30" s="88"/>
      <c r="EN30" s="88"/>
      <c r="EO30" s="88"/>
      <c r="EP30" s="88"/>
      <c r="EQ30" s="88"/>
      <c r="ER30" s="88"/>
      <c r="ES30" s="88"/>
      <c r="ET30" s="88"/>
    </row>
    <row r="31" spans="1:150" s="90" customFormat="1" ht="17.5" x14ac:dyDescent="0.25">
      <c r="A31" s="88"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3.4</v>
      </c>
      <c r="B31" s="132" t="s">
        <v>235</v>
      </c>
      <c r="C31" s="111" t="s">
        <v>210</v>
      </c>
      <c r="D31" s="112"/>
      <c r="E31" s="113">
        <v>44070</v>
      </c>
      <c r="F31" s="92">
        <f t="shared" si="92"/>
        <v>44071</v>
      </c>
      <c r="G31" s="114">
        <v>2</v>
      </c>
      <c r="H31" s="115">
        <v>0</v>
      </c>
      <c r="I31" s="93">
        <f t="shared" si="90"/>
        <v>2</v>
      </c>
      <c r="J31" s="95"/>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c r="CU31" s="88"/>
      <c r="CV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c r="DU31" s="88"/>
      <c r="DV31" s="88"/>
      <c r="DW31" s="88"/>
      <c r="DX31" s="88"/>
      <c r="DY31" s="88"/>
      <c r="DZ31" s="88"/>
      <c r="EA31" s="88"/>
      <c r="EB31" s="88"/>
      <c r="EC31" s="88"/>
      <c r="ED31" s="88"/>
      <c r="EE31" s="88"/>
      <c r="EF31" s="88"/>
      <c r="EG31" s="88"/>
      <c r="EH31" s="88"/>
      <c r="EI31" s="88"/>
      <c r="EJ31" s="88"/>
      <c r="EK31" s="88"/>
      <c r="EL31" s="88"/>
      <c r="EM31" s="88"/>
      <c r="EN31" s="88"/>
      <c r="EO31" s="88"/>
      <c r="EP31" s="88"/>
      <c r="EQ31" s="88"/>
      <c r="ER31" s="88"/>
      <c r="ES31" s="88"/>
      <c r="ET31" s="88"/>
    </row>
    <row r="32" spans="1:150" s="99" customFormat="1" ht="14" x14ac:dyDescent="0.25">
      <c r="A32" s="97" t="str">
        <f>IF(ISERROR(VALUE(SUBSTITUTE(prevWBS,".",""))),"1",IF(ISERROR(FIND("`",SUBSTITUTE(prevWBS,".","`",1))),TEXT(VALUE(prevWBS)+1,"#"),TEXT(VALUE(LEFT(prevWBS,FIND("`",SUBSTITUTE(prevWBS,".","`",1))-1))+1,"#")))</f>
        <v>4</v>
      </c>
      <c r="B32" s="98" t="s">
        <v>145</v>
      </c>
      <c r="D32" s="100"/>
      <c r="E32" s="101"/>
      <c r="F32" s="101"/>
      <c r="G32" s="101"/>
      <c r="H32" s="101"/>
      <c r="I32" s="101"/>
      <c r="J32" s="101"/>
      <c r="K32" s="101"/>
      <c r="L32" s="101"/>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106"/>
      <c r="BL32" s="106"/>
      <c r="BM32" s="106"/>
      <c r="BN32" s="106"/>
      <c r="BO32" s="106"/>
      <c r="BP32" s="106"/>
      <c r="BQ32" s="106"/>
      <c r="BR32" s="106"/>
      <c r="BS32" s="106"/>
      <c r="BT32" s="106"/>
      <c r="BU32" s="106"/>
      <c r="BV32" s="106"/>
      <c r="BW32" s="106"/>
      <c r="BX32" s="106"/>
      <c r="BY32" s="106"/>
      <c r="BZ32" s="106"/>
      <c r="CA32" s="106"/>
      <c r="CB32" s="106"/>
      <c r="CC32" s="106"/>
      <c r="CD32" s="106"/>
      <c r="CE32" s="106"/>
      <c r="CF32" s="106"/>
      <c r="CG32" s="106"/>
      <c r="CH32" s="106"/>
      <c r="CI32" s="106"/>
      <c r="CJ32" s="106"/>
      <c r="CK32" s="106"/>
      <c r="CL32" s="106"/>
      <c r="CM32" s="106"/>
      <c r="CN32" s="106"/>
      <c r="CO32" s="106"/>
      <c r="CP32" s="106"/>
      <c r="CQ32" s="106"/>
      <c r="CR32" s="106"/>
      <c r="CS32" s="106"/>
      <c r="CT32" s="106"/>
      <c r="CU32" s="106"/>
      <c r="CV32" s="106"/>
      <c r="CW32" s="106"/>
      <c r="CX32" s="106"/>
      <c r="CY32" s="106"/>
      <c r="CZ32" s="106"/>
      <c r="DA32" s="106"/>
      <c r="DB32" s="106"/>
      <c r="DC32" s="106"/>
      <c r="DD32" s="106"/>
      <c r="DE32" s="106"/>
      <c r="DF32" s="106"/>
      <c r="DG32" s="106"/>
      <c r="DH32" s="106"/>
      <c r="DI32" s="106"/>
      <c r="DJ32" s="106"/>
      <c r="DK32" s="106"/>
      <c r="DL32" s="106"/>
      <c r="DM32" s="106"/>
      <c r="DN32" s="106"/>
      <c r="DO32" s="106"/>
      <c r="DP32" s="106"/>
      <c r="DQ32" s="106"/>
      <c r="DR32" s="106"/>
      <c r="DS32" s="106"/>
      <c r="DT32" s="106"/>
      <c r="DU32" s="106"/>
      <c r="DV32" s="106"/>
      <c r="DW32" s="106"/>
      <c r="DX32" s="106"/>
      <c r="DY32" s="106"/>
      <c r="DZ32" s="106"/>
      <c r="EA32" s="106"/>
      <c r="EB32" s="106"/>
      <c r="EC32" s="106"/>
      <c r="ED32" s="106"/>
      <c r="EE32" s="106"/>
      <c r="EF32" s="106"/>
      <c r="EG32" s="106"/>
      <c r="EH32" s="106"/>
      <c r="EI32" s="106"/>
      <c r="EJ32" s="106"/>
      <c r="EK32" s="106"/>
      <c r="EL32" s="106"/>
      <c r="EM32" s="106"/>
      <c r="EN32" s="106"/>
      <c r="EO32" s="106"/>
      <c r="EP32" s="106"/>
      <c r="EQ32" s="106"/>
      <c r="ER32" s="106"/>
      <c r="ES32" s="106"/>
      <c r="ET32" s="106"/>
    </row>
    <row r="33" spans="1:150" s="90" customFormat="1" ht="17.5" x14ac:dyDescent="0.25">
      <c r="A33" s="88" t="str">
        <f t="shared" ref="A33:A44" si="95">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33" s="89" t="s">
        <v>206</v>
      </c>
      <c r="C33" s="90" t="s">
        <v>139</v>
      </c>
      <c r="D33" s="91"/>
      <c r="E33" s="113">
        <v>44062</v>
      </c>
      <c r="F33" s="92">
        <f t="shared" si="92"/>
        <v>44064</v>
      </c>
      <c r="G33" s="114">
        <v>3</v>
      </c>
      <c r="H33" s="115">
        <v>0</v>
      </c>
      <c r="I33" s="93">
        <f t="shared" si="90"/>
        <v>3</v>
      </c>
      <c r="J33" s="95"/>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c r="CK33" s="88"/>
      <c r="CL33" s="88"/>
      <c r="CM33" s="88"/>
      <c r="CN33" s="88"/>
      <c r="CO33" s="88"/>
      <c r="CP33" s="88"/>
      <c r="CQ33" s="88"/>
      <c r="CR33" s="88"/>
      <c r="CS33" s="88"/>
      <c r="CT33" s="88"/>
      <c r="CU33" s="88"/>
      <c r="CV33" s="88"/>
      <c r="CW33" s="88"/>
      <c r="CX33" s="88"/>
      <c r="CY33" s="88"/>
      <c r="CZ33" s="88"/>
      <c r="DA33" s="88"/>
      <c r="DB33" s="88"/>
      <c r="DC33" s="88"/>
      <c r="DD33" s="88"/>
      <c r="DE33" s="88"/>
      <c r="DF33" s="88"/>
      <c r="DG33" s="88"/>
      <c r="DH33" s="88"/>
      <c r="DI33" s="88"/>
      <c r="DJ33" s="88"/>
      <c r="DK33" s="88"/>
      <c r="DL33" s="88"/>
      <c r="DM33" s="88"/>
      <c r="DN33" s="88"/>
      <c r="DO33" s="88"/>
      <c r="DP33" s="88"/>
      <c r="DQ33" s="88"/>
      <c r="DR33" s="88"/>
      <c r="DS33" s="88"/>
      <c r="DT33" s="88"/>
      <c r="DU33" s="88"/>
      <c r="DV33" s="88"/>
      <c r="DW33" s="88"/>
      <c r="DX33" s="88"/>
      <c r="DY33" s="88"/>
      <c r="DZ33" s="88"/>
      <c r="EA33" s="88"/>
      <c r="EB33" s="88"/>
      <c r="EC33" s="88"/>
      <c r="ED33" s="88"/>
      <c r="EE33" s="88"/>
      <c r="EF33" s="88"/>
      <c r="EG33" s="88"/>
      <c r="EH33" s="88"/>
      <c r="EI33" s="88"/>
      <c r="EJ33" s="88"/>
      <c r="EK33" s="88"/>
      <c r="EL33" s="88"/>
      <c r="EM33" s="88"/>
      <c r="EN33" s="88"/>
      <c r="EO33" s="88"/>
      <c r="EP33" s="88"/>
      <c r="EQ33" s="88"/>
      <c r="ER33" s="88"/>
      <c r="ES33" s="88"/>
      <c r="ET33" s="88"/>
    </row>
    <row r="34" spans="1:150" s="90" customFormat="1" ht="17.5" x14ac:dyDescent="0.25">
      <c r="A34" s="88" t="str">
        <f t="shared" si="95"/>
        <v>4.2</v>
      </c>
      <c r="B34" s="89" t="s">
        <v>236</v>
      </c>
      <c r="C34" s="90" t="s">
        <v>191</v>
      </c>
      <c r="D34" s="91"/>
      <c r="E34" s="113">
        <v>44069</v>
      </c>
      <c r="F34" s="92">
        <f t="shared" si="92"/>
        <v>44069</v>
      </c>
      <c r="G34" s="114">
        <v>1</v>
      </c>
      <c r="H34" s="115">
        <v>0</v>
      </c>
      <c r="I34" s="93">
        <f t="shared" si="90"/>
        <v>1</v>
      </c>
      <c r="J34" s="95"/>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8"/>
      <c r="BU34" s="88"/>
      <c r="BV34" s="88"/>
      <c r="BW34" s="88"/>
      <c r="BX34" s="88"/>
      <c r="BY34" s="88"/>
      <c r="BZ34" s="88"/>
      <c r="CA34" s="88"/>
      <c r="CB34" s="88"/>
      <c r="CC34" s="88"/>
      <c r="CD34" s="88"/>
      <c r="CE34" s="88"/>
      <c r="CF34" s="88"/>
      <c r="CG34" s="88"/>
      <c r="CH34" s="88"/>
      <c r="CI34" s="88"/>
      <c r="CJ34" s="88"/>
      <c r="CK34" s="88"/>
      <c r="CL34" s="88"/>
      <c r="CM34" s="88"/>
      <c r="CN34" s="88"/>
      <c r="CO34" s="88"/>
      <c r="CP34" s="88"/>
      <c r="CQ34" s="88"/>
      <c r="CR34" s="88"/>
      <c r="CS34" s="88"/>
      <c r="CT34" s="88"/>
      <c r="CU34" s="88"/>
      <c r="CV34" s="88"/>
      <c r="CW34" s="88"/>
      <c r="CX34" s="88"/>
      <c r="CY34" s="88"/>
      <c r="CZ34" s="88"/>
      <c r="DA34" s="88"/>
      <c r="DB34" s="88"/>
      <c r="DC34" s="88"/>
      <c r="DD34" s="88"/>
      <c r="DE34" s="88"/>
      <c r="DF34" s="88"/>
      <c r="DG34" s="88"/>
      <c r="DH34" s="88"/>
      <c r="DI34" s="88"/>
      <c r="DJ34" s="88"/>
      <c r="DK34" s="88"/>
      <c r="DL34" s="88"/>
      <c r="DM34" s="88"/>
      <c r="DN34" s="88"/>
      <c r="DO34" s="88"/>
      <c r="DP34" s="88"/>
      <c r="DQ34" s="88"/>
      <c r="DR34" s="88"/>
      <c r="DS34" s="88"/>
      <c r="DT34" s="88"/>
      <c r="DU34" s="88"/>
      <c r="DV34" s="88"/>
      <c r="DW34" s="88"/>
      <c r="DX34" s="88"/>
      <c r="DY34" s="88"/>
      <c r="DZ34" s="88"/>
      <c r="EA34" s="88"/>
      <c r="EB34" s="88"/>
      <c r="EC34" s="88"/>
      <c r="ED34" s="88"/>
      <c r="EE34" s="88"/>
      <c r="EF34" s="88"/>
      <c r="EG34" s="88"/>
      <c r="EH34" s="88"/>
      <c r="EI34" s="88"/>
      <c r="EJ34" s="88"/>
      <c r="EK34" s="88"/>
      <c r="EL34" s="88"/>
      <c r="EM34" s="88"/>
      <c r="EN34" s="88"/>
      <c r="EO34" s="88"/>
      <c r="EP34" s="88"/>
      <c r="EQ34" s="88"/>
      <c r="ER34" s="88"/>
      <c r="ES34" s="88"/>
      <c r="ET34" s="88"/>
    </row>
    <row r="35" spans="1:150" s="90" customFormat="1" ht="17.5" x14ac:dyDescent="0.25">
      <c r="A35" s="88" t="str">
        <f t="shared" si="95"/>
        <v>4.3</v>
      </c>
      <c r="B35" s="89" t="s">
        <v>237</v>
      </c>
      <c r="C35" s="90" t="s">
        <v>191</v>
      </c>
      <c r="D35" s="91"/>
      <c r="E35" s="113">
        <v>44071</v>
      </c>
      <c r="F35" s="92">
        <f t="shared" ref="F35" si="96">IF(ISBLANK(E35)," - ",IF(G35=0,E35,E35+G35-1))</f>
        <v>44071</v>
      </c>
      <c r="G35" s="114">
        <v>1</v>
      </c>
      <c r="H35" s="115">
        <v>0</v>
      </c>
      <c r="I35" s="93">
        <f t="shared" si="90"/>
        <v>1</v>
      </c>
      <c r="J35" s="95"/>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88"/>
      <c r="EN35" s="88"/>
      <c r="EO35" s="88"/>
      <c r="EP35" s="88"/>
      <c r="EQ35" s="88"/>
      <c r="ER35" s="88"/>
      <c r="ES35" s="88"/>
      <c r="ET35" s="88"/>
    </row>
    <row r="36" spans="1:150" s="90" customFormat="1" ht="17.5" x14ac:dyDescent="0.25">
      <c r="A36" s="88" t="str">
        <f t="shared" si="95"/>
        <v>4.4</v>
      </c>
      <c r="B36" s="89" t="s">
        <v>238</v>
      </c>
      <c r="C36" s="90" t="s">
        <v>191</v>
      </c>
      <c r="D36" s="91"/>
      <c r="E36" s="113">
        <v>44081</v>
      </c>
      <c r="F36" s="92">
        <f t="shared" si="92"/>
        <v>44081</v>
      </c>
      <c r="G36" s="114">
        <v>1</v>
      </c>
      <c r="H36" s="115">
        <v>0</v>
      </c>
      <c r="I36" s="93">
        <f t="shared" si="90"/>
        <v>1</v>
      </c>
      <c r="J36" s="95"/>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c r="DY36" s="88"/>
      <c r="DZ36" s="88"/>
      <c r="EA36" s="88"/>
      <c r="EB36" s="88"/>
      <c r="EC36" s="88"/>
      <c r="ED36" s="88"/>
      <c r="EE36" s="88"/>
      <c r="EF36" s="88"/>
      <c r="EG36" s="88"/>
      <c r="EH36" s="88"/>
      <c r="EI36" s="88"/>
      <c r="EJ36" s="88"/>
      <c r="EK36" s="88"/>
      <c r="EL36" s="88"/>
      <c r="EM36" s="88"/>
      <c r="EN36" s="88"/>
      <c r="EO36" s="88"/>
      <c r="EP36" s="88"/>
      <c r="EQ36" s="88"/>
      <c r="ER36" s="88"/>
      <c r="ES36" s="88"/>
      <c r="ET36" s="88"/>
    </row>
    <row r="37" spans="1:150" s="90" customFormat="1" ht="17.5" x14ac:dyDescent="0.25">
      <c r="A37" s="88" t="str">
        <f t="shared" si="95"/>
        <v>4.5</v>
      </c>
      <c r="B37" s="89" t="s">
        <v>239</v>
      </c>
      <c r="C37" s="90" t="s">
        <v>191</v>
      </c>
      <c r="D37" s="91"/>
      <c r="E37" s="113">
        <v>44111</v>
      </c>
      <c r="F37" s="92">
        <f t="shared" si="92"/>
        <v>44111</v>
      </c>
      <c r="G37" s="114">
        <v>1</v>
      </c>
      <c r="H37" s="115">
        <v>0</v>
      </c>
      <c r="I37" s="93">
        <f t="shared" si="90"/>
        <v>1</v>
      </c>
      <c r="J37" s="95"/>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c r="DZ37" s="88"/>
      <c r="EA37" s="88"/>
      <c r="EB37" s="88"/>
      <c r="EC37" s="88"/>
      <c r="ED37" s="88"/>
      <c r="EE37" s="88"/>
      <c r="EF37" s="88"/>
      <c r="EG37" s="88"/>
      <c r="EH37" s="88"/>
      <c r="EI37" s="88"/>
      <c r="EJ37" s="88"/>
      <c r="EK37" s="88"/>
      <c r="EL37" s="88"/>
      <c r="EM37" s="88"/>
      <c r="EN37" s="88"/>
      <c r="EO37" s="88"/>
      <c r="EP37" s="88"/>
      <c r="EQ37" s="88"/>
      <c r="ER37" s="88"/>
      <c r="ES37" s="88"/>
      <c r="ET37" s="88"/>
    </row>
    <row r="38" spans="1:150" s="90" customFormat="1" ht="17.5" x14ac:dyDescent="0.25">
      <c r="A38" s="88" t="str">
        <f t="shared" si="95"/>
        <v>4.6</v>
      </c>
      <c r="B38" s="89" t="s">
        <v>240</v>
      </c>
      <c r="C38" s="90" t="s">
        <v>191</v>
      </c>
      <c r="D38" s="91"/>
      <c r="E38" s="113">
        <v>44142</v>
      </c>
      <c r="F38" s="92">
        <f t="shared" si="92"/>
        <v>44142</v>
      </c>
      <c r="G38" s="114">
        <v>1</v>
      </c>
      <c r="H38" s="115">
        <v>0</v>
      </c>
      <c r="I38" s="93">
        <f t="shared" si="90"/>
        <v>0</v>
      </c>
      <c r="J38" s="95"/>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c r="DY38" s="88"/>
      <c r="DZ38" s="88"/>
      <c r="EA38" s="88"/>
      <c r="EB38" s="88"/>
      <c r="EC38" s="88"/>
      <c r="ED38" s="88"/>
      <c r="EE38" s="88"/>
      <c r="EF38" s="88"/>
      <c r="EG38" s="88"/>
      <c r="EH38" s="88"/>
      <c r="EI38" s="88"/>
      <c r="EJ38" s="88"/>
      <c r="EK38" s="88"/>
      <c r="EL38" s="88"/>
      <c r="EM38" s="88"/>
      <c r="EN38" s="88"/>
      <c r="EO38" s="88"/>
      <c r="EP38" s="88"/>
      <c r="EQ38" s="88"/>
      <c r="ER38" s="88"/>
      <c r="ES38" s="88"/>
      <c r="ET38" s="88"/>
    </row>
    <row r="39" spans="1:150" s="90" customFormat="1" ht="17.5" x14ac:dyDescent="0.25">
      <c r="A39" s="88" t="str">
        <f t="shared" si="95"/>
        <v>4.7</v>
      </c>
      <c r="B39" s="89" t="s">
        <v>146</v>
      </c>
      <c r="C39" s="90" t="s">
        <v>139</v>
      </c>
      <c r="D39" s="91"/>
      <c r="E39" s="113">
        <v>44070</v>
      </c>
      <c r="F39" s="92">
        <f t="shared" si="92"/>
        <v>44072</v>
      </c>
      <c r="G39" s="114">
        <v>3</v>
      </c>
      <c r="H39" s="115">
        <v>0</v>
      </c>
      <c r="I39" s="93">
        <f t="shared" si="90"/>
        <v>2</v>
      </c>
      <c r="J39" s="95"/>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88"/>
      <c r="BW39" s="88"/>
      <c r="BX39" s="88"/>
      <c r="BY39" s="88"/>
      <c r="BZ39" s="88"/>
      <c r="CA39" s="88"/>
      <c r="CB39" s="88"/>
      <c r="CC39" s="88"/>
      <c r="CD39" s="88"/>
      <c r="CE39" s="88"/>
      <c r="CF39" s="88"/>
      <c r="CG39" s="88"/>
      <c r="CH39" s="88"/>
      <c r="CI39" s="88"/>
      <c r="CJ39" s="88"/>
      <c r="CK39" s="88"/>
      <c r="CL39" s="88"/>
      <c r="CM39" s="88"/>
      <c r="CN39" s="88"/>
      <c r="CO39" s="88"/>
      <c r="CP39" s="88"/>
      <c r="CQ39" s="88"/>
      <c r="CR39" s="88"/>
      <c r="CS39" s="88"/>
      <c r="CT39" s="88"/>
      <c r="CU39" s="88"/>
      <c r="CV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88"/>
      <c r="DU39" s="88"/>
      <c r="DV39" s="88"/>
      <c r="DW39" s="88"/>
      <c r="DX39" s="88"/>
      <c r="DY39" s="88"/>
      <c r="DZ39" s="88"/>
      <c r="EA39" s="88"/>
      <c r="EB39" s="88"/>
      <c r="EC39" s="88"/>
      <c r="ED39" s="88"/>
      <c r="EE39" s="88"/>
      <c r="EF39" s="88"/>
      <c r="EG39" s="88"/>
      <c r="EH39" s="88"/>
      <c r="EI39" s="88"/>
      <c r="EJ39" s="88"/>
      <c r="EK39" s="88"/>
      <c r="EL39" s="88"/>
      <c r="EM39" s="88"/>
      <c r="EN39" s="88"/>
      <c r="EO39" s="88"/>
      <c r="EP39" s="88"/>
      <c r="EQ39" s="88"/>
      <c r="ER39" s="88"/>
      <c r="ES39" s="88"/>
      <c r="ET39" s="88"/>
    </row>
    <row r="40" spans="1:150" s="99" customFormat="1" ht="14" x14ac:dyDescent="0.25">
      <c r="A40" s="97" t="str">
        <f>IF(ISERROR(VALUE(SUBSTITUTE(prevWBS,".",""))),"1",IF(ISERROR(FIND("`",SUBSTITUTE(prevWBS,".","`",1))),TEXT(VALUE(prevWBS)+1,"#"),TEXT(VALUE(LEFT(prevWBS,FIND("`",SUBSTITUTE(prevWBS,".","`",1))-1))+1,"#")))</f>
        <v>5</v>
      </c>
      <c r="B40" s="98" t="s">
        <v>203</v>
      </c>
      <c r="D40" s="100"/>
      <c r="E40" s="101"/>
      <c r="F40" s="101"/>
      <c r="G40" s="101"/>
      <c r="H40" s="101"/>
      <c r="I40" s="101"/>
      <c r="J40" s="101"/>
      <c r="K40" s="101"/>
      <c r="L40" s="101"/>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6"/>
      <c r="BQ40" s="106"/>
      <c r="BR40" s="106"/>
      <c r="BS40" s="106"/>
      <c r="BT40" s="106"/>
      <c r="BU40" s="106"/>
      <c r="BV40" s="106"/>
      <c r="BW40" s="106"/>
      <c r="BX40" s="106"/>
      <c r="BY40" s="106"/>
      <c r="BZ40" s="106"/>
      <c r="CA40" s="106"/>
      <c r="CB40" s="106"/>
      <c r="CC40" s="106"/>
      <c r="CD40" s="106"/>
      <c r="CE40" s="106"/>
      <c r="CF40" s="106"/>
      <c r="CG40" s="106"/>
      <c r="CH40" s="106"/>
      <c r="CI40" s="106"/>
      <c r="CJ40" s="106"/>
      <c r="CK40" s="106"/>
      <c r="CL40" s="106"/>
      <c r="CM40" s="106"/>
      <c r="CN40" s="106"/>
      <c r="CO40" s="106"/>
      <c r="CP40" s="106"/>
      <c r="CQ40" s="106"/>
      <c r="CR40" s="106"/>
      <c r="CS40" s="106"/>
      <c r="CT40" s="106"/>
      <c r="CU40" s="106"/>
      <c r="CV40" s="106"/>
      <c r="CW40" s="106"/>
      <c r="CX40" s="106"/>
      <c r="CY40" s="106"/>
      <c r="CZ40" s="106"/>
      <c r="DA40" s="106"/>
      <c r="DB40" s="106"/>
      <c r="DC40" s="106"/>
      <c r="DD40" s="106"/>
      <c r="DE40" s="106"/>
      <c r="DF40" s="106"/>
      <c r="DG40" s="106"/>
      <c r="DH40" s="106"/>
      <c r="DI40" s="106"/>
      <c r="DJ40" s="106"/>
      <c r="DK40" s="106"/>
      <c r="DL40" s="106"/>
      <c r="DM40" s="106"/>
      <c r="DN40" s="106"/>
      <c r="DO40" s="106"/>
      <c r="DP40" s="106"/>
      <c r="DQ40" s="106"/>
      <c r="DR40" s="106"/>
      <c r="DS40" s="106"/>
      <c r="DT40" s="106"/>
      <c r="DU40" s="106"/>
      <c r="DV40" s="106"/>
      <c r="DW40" s="106"/>
      <c r="DX40" s="106"/>
      <c r="DY40" s="106"/>
      <c r="DZ40" s="106"/>
      <c r="EA40" s="106"/>
      <c r="EB40" s="106"/>
      <c r="EC40" s="106"/>
      <c r="ED40" s="106"/>
      <c r="EE40" s="106"/>
      <c r="EF40" s="106"/>
      <c r="EG40" s="106"/>
      <c r="EH40" s="106"/>
      <c r="EI40" s="106"/>
      <c r="EJ40" s="106"/>
      <c r="EK40" s="106"/>
      <c r="EL40" s="106"/>
      <c r="EM40" s="106"/>
      <c r="EN40" s="106"/>
      <c r="EO40" s="106"/>
      <c r="EP40" s="106"/>
      <c r="EQ40" s="106"/>
      <c r="ER40" s="106"/>
      <c r="ES40" s="106"/>
      <c r="ET40" s="106"/>
    </row>
    <row r="41" spans="1:150" s="90" customFormat="1" ht="23" x14ac:dyDescent="0.25">
      <c r="A41" s="88" t="str">
        <f t="shared" si="95"/>
        <v>5.1</v>
      </c>
      <c r="B41" s="89" t="s">
        <v>243</v>
      </c>
      <c r="C41" s="118" t="s">
        <v>242</v>
      </c>
      <c r="D41" s="91"/>
      <c r="E41" s="108">
        <v>44067</v>
      </c>
      <c r="F41" s="92">
        <f t="shared" si="92"/>
        <v>44068</v>
      </c>
      <c r="G41" s="93">
        <v>2</v>
      </c>
      <c r="H41" s="94">
        <v>0</v>
      </c>
      <c r="I41" s="93">
        <f t="shared" si="90"/>
        <v>2</v>
      </c>
      <c r="J41" s="95"/>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88"/>
      <c r="CT41" s="88"/>
      <c r="CU41" s="88"/>
      <c r="CV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c r="DU41" s="88"/>
      <c r="DV41" s="88"/>
      <c r="DW41" s="88"/>
      <c r="DX41" s="88"/>
      <c r="DY41" s="88"/>
      <c r="DZ41" s="88"/>
      <c r="EA41" s="88"/>
      <c r="EB41" s="88"/>
      <c r="EC41" s="88"/>
      <c r="ED41" s="88"/>
      <c r="EE41" s="88"/>
      <c r="EF41" s="88"/>
      <c r="EG41" s="88"/>
      <c r="EH41" s="88"/>
      <c r="EI41" s="88"/>
      <c r="EJ41" s="88"/>
      <c r="EK41" s="88"/>
      <c r="EL41" s="88"/>
      <c r="EM41" s="88"/>
      <c r="EN41" s="88"/>
      <c r="EO41" s="88"/>
      <c r="EP41" s="88"/>
      <c r="EQ41" s="88"/>
      <c r="ER41" s="88"/>
      <c r="ES41" s="88"/>
      <c r="ET41" s="88"/>
    </row>
    <row r="42" spans="1:150" s="90" customFormat="1" ht="17.5" x14ac:dyDescent="0.25">
      <c r="A42" s="88" t="str">
        <f t="shared" si="95"/>
        <v>5.2</v>
      </c>
      <c r="B42" s="89" t="s">
        <v>244</v>
      </c>
      <c r="C42" s="90" t="s">
        <v>241</v>
      </c>
      <c r="D42" s="91"/>
      <c r="E42" s="108"/>
      <c r="F42" s="92" t="str">
        <f t="shared" si="92"/>
        <v xml:space="preserve"> - </v>
      </c>
      <c r="G42" s="93"/>
      <c r="H42" s="94"/>
      <c r="I42" s="93" t="str">
        <f t="shared" si="90"/>
        <v xml:space="preserve"> - </v>
      </c>
      <c r="J42" s="95"/>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c r="BU42" s="88"/>
      <c r="BV42" s="88"/>
      <c r="BW42" s="88"/>
      <c r="BX42" s="88"/>
      <c r="BY42" s="88"/>
      <c r="BZ42" s="88"/>
      <c r="CA42" s="88"/>
      <c r="CB42" s="88"/>
      <c r="CC42" s="88"/>
      <c r="CD42" s="88"/>
      <c r="CE42" s="88"/>
      <c r="CF42" s="88"/>
      <c r="CG42" s="88"/>
      <c r="CH42" s="88"/>
      <c r="CI42" s="88"/>
      <c r="CJ42" s="88"/>
      <c r="CK42" s="88"/>
      <c r="CL42" s="88"/>
      <c r="CM42" s="88"/>
      <c r="CN42" s="88"/>
      <c r="CO42" s="88"/>
      <c r="CP42" s="88"/>
      <c r="CQ42" s="88"/>
      <c r="CR42" s="88"/>
      <c r="CS42" s="88"/>
      <c r="CT42" s="88"/>
      <c r="CU42" s="88"/>
      <c r="CV42" s="88"/>
      <c r="CW42" s="88"/>
      <c r="CX42" s="88"/>
      <c r="CY42" s="88"/>
      <c r="CZ42" s="88"/>
      <c r="DA42" s="88"/>
      <c r="DB42" s="88"/>
      <c r="DC42" s="88"/>
      <c r="DD42" s="88"/>
      <c r="DE42" s="88"/>
      <c r="DF42" s="88"/>
      <c r="DG42" s="88"/>
      <c r="DH42" s="88"/>
      <c r="DI42" s="88"/>
      <c r="DJ42" s="88"/>
      <c r="DK42" s="88"/>
      <c r="DL42" s="88"/>
      <c r="DM42" s="88"/>
      <c r="DN42" s="88"/>
      <c r="DO42" s="88"/>
      <c r="DP42" s="88"/>
      <c r="DQ42" s="88"/>
      <c r="DR42" s="88"/>
      <c r="DS42" s="88"/>
      <c r="DT42" s="88"/>
      <c r="DU42" s="88"/>
      <c r="DV42" s="88"/>
      <c r="DW42" s="88"/>
      <c r="DX42" s="88"/>
      <c r="DY42" s="88"/>
      <c r="DZ42" s="88"/>
      <c r="EA42" s="88"/>
      <c r="EB42" s="88"/>
      <c r="EC42" s="88"/>
      <c r="ED42" s="88"/>
      <c r="EE42" s="88"/>
      <c r="EF42" s="88"/>
      <c r="EG42" s="88"/>
      <c r="EH42" s="88"/>
      <c r="EI42" s="88"/>
      <c r="EJ42" s="88"/>
      <c r="EK42" s="88"/>
      <c r="EL42" s="88"/>
      <c r="EM42" s="88"/>
      <c r="EN42" s="88"/>
      <c r="EO42" s="88"/>
      <c r="EP42" s="88"/>
      <c r="EQ42" s="88"/>
      <c r="ER42" s="88"/>
      <c r="ES42" s="88"/>
      <c r="ET42" s="88"/>
    </row>
    <row r="43" spans="1:150" s="90" customFormat="1" ht="17.5" x14ac:dyDescent="0.25">
      <c r="A43" s="88" t="str">
        <f t="shared" si="95"/>
        <v>5.3</v>
      </c>
      <c r="B43" s="89" t="s">
        <v>245</v>
      </c>
      <c r="C43" s="90" t="s">
        <v>241</v>
      </c>
      <c r="D43" s="91"/>
      <c r="E43" s="108">
        <v>44067</v>
      </c>
      <c r="F43" s="92">
        <f t="shared" si="92"/>
        <v>44068</v>
      </c>
      <c r="G43" s="93">
        <v>2</v>
      </c>
      <c r="H43" s="94">
        <v>0</v>
      </c>
      <c r="I43" s="93">
        <f t="shared" si="90"/>
        <v>2</v>
      </c>
      <c r="J43" s="95"/>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c r="CA43" s="88"/>
      <c r="CB43" s="88"/>
      <c r="CC43" s="88"/>
      <c r="CD43" s="88"/>
      <c r="CE43" s="88"/>
      <c r="CF43" s="88"/>
      <c r="CG43" s="88"/>
      <c r="CH43" s="88"/>
      <c r="CI43" s="88"/>
      <c r="CJ43" s="88"/>
      <c r="CK43" s="88"/>
      <c r="CL43" s="88"/>
      <c r="CM43" s="88"/>
      <c r="CN43" s="88"/>
      <c r="CO43" s="88"/>
      <c r="CP43" s="88"/>
      <c r="CQ43" s="88"/>
      <c r="CR43" s="88"/>
      <c r="CS43" s="88"/>
      <c r="CT43" s="88"/>
      <c r="CU43" s="88"/>
      <c r="CV43" s="88"/>
      <c r="CW43" s="88"/>
      <c r="CX43" s="88"/>
      <c r="CY43" s="88"/>
      <c r="CZ43" s="88"/>
      <c r="DA43" s="88"/>
      <c r="DB43" s="88"/>
      <c r="DC43" s="88"/>
      <c r="DD43" s="88"/>
      <c r="DE43" s="88"/>
      <c r="DF43" s="88"/>
      <c r="DG43" s="88"/>
      <c r="DH43" s="88"/>
      <c r="DI43" s="88"/>
      <c r="DJ43" s="88"/>
      <c r="DK43" s="88"/>
      <c r="DL43" s="88"/>
      <c r="DM43" s="88"/>
      <c r="DN43" s="88"/>
      <c r="DO43" s="88"/>
      <c r="DP43" s="88"/>
      <c r="DQ43" s="88"/>
      <c r="DR43" s="88"/>
      <c r="DS43" s="88"/>
      <c r="DT43" s="88"/>
      <c r="DU43" s="88"/>
      <c r="DV43" s="88"/>
      <c r="DW43" s="88"/>
      <c r="DX43" s="88"/>
      <c r="DY43" s="88"/>
      <c r="DZ43" s="88"/>
      <c r="EA43" s="88"/>
      <c r="EB43" s="88"/>
      <c r="EC43" s="88"/>
      <c r="ED43" s="88"/>
      <c r="EE43" s="88"/>
      <c r="EF43" s="88"/>
      <c r="EG43" s="88"/>
      <c r="EH43" s="88"/>
      <c r="EI43" s="88"/>
      <c r="EJ43" s="88"/>
      <c r="EK43" s="88"/>
      <c r="EL43" s="88"/>
      <c r="EM43" s="88"/>
      <c r="EN43" s="88"/>
      <c r="EO43" s="88"/>
      <c r="EP43" s="88"/>
      <c r="EQ43" s="88"/>
      <c r="ER43" s="88"/>
      <c r="ES43" s="88"/>
      <c r="ET43" s="88"/>
    </row>
    <row r="44" spans="1:150" s="90" customFormat="1" ht="17.5" x14ac:dyDescent="0.25">
      <c r="A44" s="88" t="str">
        <f t="shared" si="95"/>
        <v>5.4</v>
      </c>
      <c r="B44" s="89" t="s">
        <v>246</v>
      </c>
      <c r="C44" s="90" t="s">
        <v>241</v>
      </c>
      <c r="D44" s="91"/>
      <c r="E44" s="108">
        <v>44069</v>
      </c>
      <c r="F44" s="92">
        <f t="shared" si="92"/>
        <v>44070</v>
      </c>
      <c r="G44" s="93">
        <v>2</v>
      </c>
      <c r="H44" s="94">
        <v>0</v>
      </c>
      <c r="I44" s="93">
        <f t="shared" si="90"/>
        <v>2</v>
      </c>
      <c r="J44" s="95"/>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88"/>
      <c r="CD44" s="88"/>
      <c r="CE44" s="88"/>
      <c r="CF44" s="88"/>
      <c r="CG44" s="88"/>
      <c r="CH44" s="88"/>
      <c r="CI44" s="88"/>
      <c r="CJ44" s="88"/>
      <c r="CK44" s="88"/>
      <c r="CL44" s="88"/>
      <c r="CM44" s="88"/>
      <c r="CN44" s="88"/>
      <c r="CO44" s="88"/>
      <c r="CP44" s="88"/>
      <c r="CQ44" s="88"/>
      <c r="CR44" s="88"/>
      <c r="CS44" s="88"/>
      <c r="CT44" s="88"/>
      <c r="CU44" s="88"/>
      <c r="CV44" s="88"/>
      <c r="CW44" s="88"/>
      <c r="CX44" s="88"/>
      <c r="CY44" s="88"/>
      <c r="CZ44" s="88"/>
      <c r="DA44" s="88"/>
      <c r="DB44" s="88"/>
      <c r="DC44" s="88"/>
      <c r="DD44" s="88"/>
      <c r="DE44" s="88"/>
      <c r="DF44" s="88"/>
      <c r="DG44" s="88"/>
      <c r="DH44" s="88"/>
      <c r="DI44" s="88"/>
      <c r="DJ44" s="88"/>
      <c r="DK44" s="88"/>
      <c r="DL44" s="88"/>
      <c r="DM44" s="88"/>
      <c r="DN44" s="88"/>
      <c r="DO44" s="88"/>
      <c r="DP44" s="88"/>
      <c r="DQ44" s="88"/>
      <c r="DR44" s="88"/>
      <c r="DS44" s="88"/>
      <c r="DT44" s="88"/>
      <c r="DU44" s="88"/>
      <c r="DV44" s="88"/>
      <c r="DW44" s="88"/>
      <c r="DX44" s="88"/>
      <c r="DY44" s="88"/>
      <c r="DZ44" s="88"/>
      <c r="EA44" s="88"/>
      <c r="EB44" s="88"/>
      <c r="EC44" s="88"/>
      <c r="ED44" s="88"/>
      <c r="EE44" s="88"/>
      <c r="EF44" s="88"/>
      <c r="EG44" s="88"/>
      <c r="EH44" s="88"/>
      <c r="EI44" s="88"/>
      <c r="EJ44" s="88"/>
      <c r="EK44" s="88"/>
      <c r="EL44" s="88"/>
      <c r="EM44" s="88"/>
      <c r="EN44" s="88"/>
      <c r="EO44" s="88"/>
      <c r="EP44" s="88"/>
      <c r="EQ44" s="88"/>
      <c r="ER44" s="88"/>
      <c r="ES44" s="88"/>
      <c r="ET44" s="88"/>
    </row>
    <row r="45" spans="1:150" s="99" customFormat="1" ht="17.5" x14ac:dyDescent="0.25">
      <c r="A45" s="97">
        <v>6</v>
      </c>
      <c r="B45" s="98" t="s">
        <v>149</v>
      </c>
      <c r="D45" s="100"/>
      <c r="E45" s="101"/>
      <c r="F45" s="101"/>
      <c r="G45" s="102"/>
      <c r="H45" s="103"/>
      <c r="I45" s="104"/>
      <c r="J45" s="105"/>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6"/>
      <c r="BR45" s="106"/>
      <c r="BS45" s="106"/>
      <c r="BT45" s="106"/>
      <c r="BU45" s="106"/>
      <c r="BV45" s="106"/>
      <c r="BW45" s="106"/>
      <c r="BX45" s="106"/>
      <c r="BY45" s="106"/>
      <c r="BZ45" s="106"/>
      <c r="CA45" s="106"/>
      <c r="CB45" s="106"/>
      <c r="CC45" s="106"/>
      <c r="CD45" s="106"/>
      <c r="CE45" s="106"/>
      <c r="CF45" s="106"/>
      <c r="CG45" s="106"/>
      <c r="CH45" s="106"/>
      <c r="CI45" s="106"/>
      <c r="CJ45" s="106"/>
      <c r="CK45" s="106"/>
      <c r="CL45" s="106"/>
      <c r="CM45" s="106"/>
      <c r="CN45" s="106"/>
      <c r="CO45" s="106"/>
      <c r="CP45" s="106"/>
      <c r="CQ45" s="106"/>
      <c r="CR45" s="106"/>
      <c r="CS45" s="106"/>
      <c r="CT45" s="106"/>
      <c r="CU45" s="106"/>
      <c r="CV45" s="106"/>
      <c r="CW45" s="106"/>
      <c r="CX45" s="106"/>
      <c r="CY45" s="106"/>
      <c r="CZ45" s="106"/>
      <c r="DA45" s="106"/>
      <c r="DB45" s="106"/>
      <c r="DC45" s="106"/>
      <c r="DD45" s="106"/>
      <c r="DE45" s="106"/>
      <c r="DF45" s="106"/>
      <c r="DG45" s="106"/>
      <c r="DH45" s="106"/>
      <c r="DI45" s="106"/>
      <c r="DJ45" s="106"/>
      <c r="DK45" s="106"/>
      <c r="DL45" s="106"/>
      <c r="DM45" s="106"/>
      <c r="DN45" s="106"/>
      <c r="DO45" s="106"/>
      <c r="DP45" s="106"/>
      <c r="DQ45" s="106"/>
      <c r="DR45" s="106"/>
      <c r="DS45" s="106"/>
      <c r="DT45" s="106"/>
      <c r="DU45" s="106"/>
      <c r="DV45" s="106"/>
      <c r="DW45" s="106"/>
      <c r="DX45" s="106"/>
      <c r="DY45" s="106"/>
      <c r="DZ45" s="106"/>
      <c r="EA45" s="106"/>
      <c r="EB45" s="106"/>
      <c r="EC45" s="106"/>
      <c r="ED45" s="106"/>
      <c r="EE45" s="106"/>
      <c r="EF45" s="106"/>
      <c r="EG45" s="106"/>
      <c r="EH45" s="106"/>
      <c r="EI45" s="106"/>
      <c r="EJ45" s="106"/>
      <c r="EK45" s="106"/>
      <c r="EL45" s="106"/>
      <c r="EM45" s="106"/>
      <c r="EN45" s="106"/>
      <c r="EO45" s="106"/>
      <c r="EP45" s="106"/>
      <c r="EQ45" s="106"/>
      <c r="ER45" s="106"/>
      <c r="ES45" s="106"/>
      <c r="ET45" s="106"/>
    </row>
    <row r="46" spans="1:150" s="90" customFormat="1" ht="17.5" x14ac:dyDescent="0.25">
      <c r="A46" s="88"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6.1</v>
      </c>
      <c r="B46" s="89" t="s">
        <v>147</v>
      </c>
      <c r="C46" s="90" t="s">
        <v>137</v>
      </c>
      <c r="D46" s="91"/>
      <c r="E46" s="108">
        <v>44075</v>
      </c>
      <c r="F46" s="92">
        <f t="shared" si="92"/>
        <v>44180</v>
      </c>
      <c r="G46" s="93">
        <v>106</v>
      </c>
      <c r="H46" s="94">
        <v>0</v>
      </c>
      <c r="I46" s="93">
        <f t="shared" si="90"/>
        <v>76</v>
      </c>
      <c r="J46" s="95"/>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88"/>
      <c r="CJ46" s="88"/>
      <c r="CK46" s="88"/>
      <c r="CL46" s="88"/>
      <c r="CM46" s="88"/>
      <c r="CN46" s="88"/>
      <c r="CO46" s="88"/>
      <c r="CP46" s="88"/>
      <c r="CQ46" s="88"/>
      <c r="CR46" s="88"/>
      <c r="CS46" s="88"/>
      <c r="CT46" s="88"/>
      <c r="CU46" s="88"/>
      <c r="CV46" s="88"/>
      <c r="CW46" s="88"/>
      <c r="CX46" s="88"/>
      <c r="CY46" s="88"/>
      <c r="CZ46" s="88"/>
      <c r="DA46" s="88"/>
      <c r="DB46" s="88"/>
      <c r="DC46" s="88"/>
      <c r="DD46" s="88"/>
      <c r="DE46" s="88"/>
      <c r="DF46" s="88"/>
      <c r="DG46" s="88"/>
      <c r="DH46" s="88"/>
      <c r="DI46" s="88"/>
      <c r="DJ46" s="88"/>
      <c r="DK46" s="88"/>
      <c r="DL46" s="88"/>
      <c r="DM46" s="88"/>
      <c r="DN46" s="88"/>
      <c r="DO46" s="88"/>
      <c r="DP46" s="88"/>
      <c r="DQ46" s="88"/>
      <c r="DR46" s="88"/>
      <c r="DS46" s="88"/>
      <c r="DT46" s="88"/>
      <c r="DU46" s="88"/>
      <c r="DV46" s="88"/>
      <c r="DW46" s="88"/>
      <c r="DX46" s="88"/>
      <c r="DY46" s="88"/>
      <c r="DZ46" s="88"/>
      <c r="EA46" s="88"/>
      <c r="EB46" s="88"/>
      <c r="EC46" s="88"/>
      <c r="ED46" s="88"/>
      <c r="EE46" s="88"/>
      <c r="EF46" s="88"/>
      <c r="EG46" s="88"/>
      <c r="EH46" s="88"/>
      <c r="EI46" s="88"/>
      <c r="EJ46" s="88"/>
      <c r="EK46" s="88"/>
      <c r="EL46" s="88"/>
      <c r="EM46" s="88"/>
      <c r="EN46" s="88"/>
      <c r="EO46" s="88"/>
      <c r="EP46" s="88"/>
      <c r="EQ46" s="88"/>
      <c r="ER46" s="88"/>
      <c r="ES46" s="88"/>
      <c r="ET46" s="88"/>
    </row>
    <row r="47" spans="1:150" s="90" customFormat="1" ht="17.5" x14ac:dyDescent="0.25">
      <c r="A47" s="88"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6.2</v>
      </c>
      <c r="B47" s="89" t="s">
        <v>148</v>
      </c>
      <c r="C47" s="90" t="s">
        <v>137</v>
      </c>
      <c r="D47" s="91"/>
      <c r="E47" s="108">
        <v>44063</v>
      </c>
      <c r="F47" s="92">
        <f t="shared" si="92"/>
        <v>44063</v>
      </c>
      <c r="G47" s="93">
        <v>1</v>
      </c>
      <c r="H47" s="94">
        <v>0</v>
      </c>
      <c r="I47" s="93">
        <f t="shared" si="90"/>
        <v>1</v>
      </c>
      <c r="J47" s="95"/>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88"/>
      <c r="DT47" s="88"/>
      <c r="DU47" s="88"/>
      <c r="DV47" s="88"/>
      <c r="DW47" s="88"/>
      <c r="DX47" s="88"/>
      <c r="DY47" s="88"/>
      <c r="DZ47" s="88"/>
      <c r="EA47" s="88"/>
      <c r="EB47" s="88"/>
      <c r="EC47" s="88"/>
      <c r="ED47" s="88"/>
      <c r="EE47" s="88"/>
      <c r="EF47" s="88"/>
      <c r="EG47" s="88"/>
      <c r="EH47" s="88"/>
      <c r="EI47" s="88"/>
      <c r="EJ47" s="88"/>
      <c r="EK47" s="88"/>
      <c r="EL47" s="88"/>
      <c r="EM47" s="88"/>
      <c r="EN47" s="88"/>
      <c r="EO47" s="88"/>
      <c r="EP47" s="88"/>
      <c r="EQ47" s="88"/>
      <c r="ER47" s="88"/>
      <c r="ES47" s="88"/>
      <c r="ET47" s="88"/>
    </row>
    <row r="48" spans="1:150" s="90" customFormat="1" ht="17.5" x14ac:dyDescent="0.25">
      <c r="A48" s="88"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6.3</v>
      </c>
      <c r="B48" s="89" t="s">
        <v>247</v>
      </c>
      <c r="C48" s="90" t="s">
        <v>137</v>
      </c>
      <c r="D48" s="91"/>
      <c r="E48" s="108">
        <v>44063</v>
      </c>
      <c r="F48" s="92">
        <f t="shared" si="92"/>
        <v>44063</v>
      </c>
      <c r="G48" s="93">
        <v>1</v>
      </c>
      <c r="H48" s="94">
        <v>0</v>
      </c>
      <c r="I48" s="93">
        <f t="shared" si="90"/>
        <v>1</v>
      </c>
      <c r="J48" s="95"/>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c r="CE48" s="88"/>
      <c r="CF48" s="88"/>
      <c r="CG48" s="88"/>
      <c r="CH48" s="88"/>
      <c r="CI48" s="88"/>
      <c r="CJ48" s="88"/>
      <c r="CK48" s="88"/>
      <c r="CL48" s="88"/>
      <c r="CM48" s="88"/>
      <c r="CN48" s="88"/>
      <c r="CO48" s="88"/>
      <c r="CP48" s="88"/>
      <c r="CQ48" s="88"/>
      <c r="CR48" s="88"/>
      <c r="CS48" s="88"/>
      <c r="CT48" s="88"/>
      <c r="CU48" s="88"/>
      <c r="CV48" s="88"/>
      <c r="CW48" s="88"/>
      <c r="CX48" s="88"/>
      <c r="CY48" s="88"/>
      <c r="CZ48" s="88"/>
      <c r="DA48" s="88"/>
      <c r="DB48" s="88"/>
      <c r="DC48" s="88"/>
      <c r="DD48" s="88"/>
      <c r="DE48" s="88"/>
      <c r="DF48" s="88"/>
      <c r="DG48" s="88"/>
      <c r="DH48" s="88"/>
      <c r="DI48" s="88"/>
      <c r="DJ48" s="88"/>
      <c r="DK48" s="88"/>
      <c r="DL48" s="88"/>
      <c r="DM48" s="88"/>
      <c r="DN48" s="88"/>
      <c r="DO48" s="88"/>
      <c r="DP48" s="88"/>
      <c r="DQ48" s="88"/>
      <c r="DR48" s="88"/>
      <c r="DS48" s="88"/>
      <c r="DT48" s="88"/>
      <c r="DU48" s="88"/>
      <c r="DV48" s="88"/>
      <c r="DW48" s="88"/>
      <c r="DX48" s="88"/>
      <c r="DY48" s="88"/>
      <c r="DZ48" s="88"/>
      <c r="EA48" s="88"/>
      <c r="EB48" s="88"/>
      <c r="EC48" s="88"/>
      <c r="ED48" s="88"/>
      <c r="EE48" s="88"/>
      <c r="EF48" s="88"/>
      <c r="EG48" s="88"/>
      <c r="EH48" s="88"/>
      <c r="EI48" s="88"/>
      <c r="EJ48" s="88"/>
      <c r="EK48" s="88"/>
      <c r="EL48" s="88"/>
      <c r="EM48" s="88"/>
      <c r="EN48" s="88"/>
      <c r="EO48" s="88"/>
      <c r="EP48" s="88"/>
      <c r="EQ48" s="88"/>
      <c r="ER48" s="88"/>
      <c r="ES48" s="88"/>
      <c r="ET48" s="88"/>
    </row>
    <row r="49" spans="1:150" s="90" customFormat="1" ht="17.5" x14ac:dyDescent="0.25">
      <c r="A49" s="88"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6.4</v>
      </c>
      <c r="B49" s="89" t="s">
        <v>248</v>
      </c>
      <c r="C49" s="90" t="s">
        <v>137</v>
      </c>
      <c r="D49" s="91"/>
      <c r="E49" s="108">
        <v>44069</v>
      </c>
      <c r="F49" s="92">
        <f t="shared" si="92"/>
        <v>44071</v>
      </c>
      <c r="G49" s="93">
        <v>3</v>
      </c>
      <c r="H49" s="94">
        <v>0</v>
      </c>
      <c r="I49" s="93">
        <f t="shared" si="90"/>
        <v>3</v>
      </c>
      <c r="J49" s="95"/>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88"/>
      <c r="BX49" s="88"/>
      <c r="BY49" s="88"/>
      <c r="BZ49" s="88"/>
      <c r="CA49" s="88"/>
      <c r="CB49" s="88"/>
      <c r="CC49" s="88"/>
      <c r="CD49" s="88"/>
      <c r="CE49" s="88"/>
      <c r="CF49" s="88"/>
      <c r="CG49" s="88"/>
      <c r="CH49" s="88"/>
      <c r="CI49" s="88"/>
      <c r="CJ49" s="88"/>
      <c r="CK49" s="88"/>
      <c r="CL49" s="88"/>
      <c r="CM49" s="88"/>
      <c r="CN49" s="88"/>
      <c r="CO49" s="88"/>
      <c r="CP49" s="88"/>
      <c r="CQ49" s="88"/>
      <c r="CR49" s="88"/>
      <c r="CS49" s="88"/>
      <c r="CT49" s="88"/>
      <c r="CU49" s="88"/>
      <c r="CV49" s="88"/>
      <c r="CW49" s="88"/>
      <c r="CX49" s="88"/>
      <c r="CY49" s="88"/>
      <c r="CZ49" s="88"/>
      <c r="DA49" s="88"/>
      <c r="DB49" s="88"/>
      <c r="DC49" s="88"/>
      <c r="DD49" s="88"/>
      <c r="DE49" s="88"/>
      <c r="DF49" s="88"/>
      <c r="DG49" s="88"/>
      <c r="DH49" s="88"/>
      <c r="DI49" s="88"/>
      <c r="DJ49" s="88"/>
      <c r="DK49" s="88"/>
      <c r="DL49" s="88"/>
      <c r="DM49" s="88"/>
      <c r="DN49" s="88"/>
      <c r="DO49" s="88"/>
      <c r="DP49" s="88"/>
      <c r="DQ49" s="88"/>
      <c r="DR49" s="88"/>
      <c r="DS49" s="88"/>
      <c r="DT49" s="88"/>
      <c r="DU49" s="88"/>
      <c r="DV49" s="88"/>
      <c r="DW49" s="88"/>
      <c r="DX49" s="88"/>
      <c r="DY49" s="88"/>
      <c r="DZ49" s="88"/>
      <c r="EA49" s="88"/>
      <c r="EB49" s="88"/>
      <c r="EC49" s="88"/>
      <c r="ED49" s="88"/>
      <c r="EE49" s="88"/>
      <c r="EF49" s="88"/>
      <c r="EG49" s="88"/>
      <c r="EH49" s="88"/>
      <c r="EI49" s="88"/>
      <c r="EJ49" s="88"/>
      <c r="EK49" s="88"/>
      <c r="EL49" s="88"/>
      <c r="EM49" s="88"/>
      <c r="EN49" s="88"/>
      <c r="EO49" s="88"/>
      <c r="EP49" s="88"/>
      <c r="EQ49" s="88"/>
      <c r="ER49" s="88"/>
      <c r="ES49" s="88"/>
      <c r="ET49" s="88"/>
    </row>
    <row r="50" spans="1:150" s="99" customFormat="1" ht="17.5" hidden="1" x14ac:dyDescent="0.25">
      <c r="A50" s="97">
        <v>7</v>
      </c>
      <c r="B50" s="98" t="s">
        <v>151</v>
      </c>
      <c r="D50" s="100"/>
      <c r="J50" s="105"/>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6"/>
      <c r="BR50" s="106"/>
      <c r="BS50" s="106"/>
      <c r="BT50" s="106"/>
      <c r="BU50" s="106"/>
      <c r="BV50" s="106"/>
      <c r="BW50" s="106"/>
      <c r="BX50" s="106"/>
      <c r="BY50" s="106"/>
      <c r="BZ50" s="106"/>
      <c r="CA50" s="106"/>
      <c r="CB50" s="106"/>
      <c r="CC50" s="106"/>
      <c r="CD50" s="106"/>
      <c r="CE50" s="106"/>
      <c r="CF50" s="106"/>
      <c r="CG50" s="106"/>
      <c r="CH50" s="106"/>
      <c r="CI50" s="106"/>
      <c r="CJ50" s="106"/>
      <c r="CK50" s="106"/>
      <c r="CL50" s="106"/>
      <c r="CM50" s="106"/>
      <c r="CN50" s="106"/>
      <c r="CO50" s="106"/>
      <c r="CP50" s="106"/>
      <c r="CQ50" s="106"/>
      <c r="CR50" s="106"/>
      <c r="CS50" s="106"/>
      <c r="CT50" s="106"/>
      <c r="CU50" s="106"/>
      <c r="CV50" s="106"/>
      <c r="CW50" s="106"/>
      <c r="CX50" s="106"/>
      <c r="CY50" s="106"/>
      <c r="CZ50" s="106"/>
      <c r="DA50" s="106"/>
      <c r="DB50" s="106"/>
      <c r="DC50" s="106"/>
      <c r="DD50" s="106"/>
      <c r="DE50" s="106"/>
      <c r="DF50" s="106"/>
      <c r="DG50" s="106"/>
      <c r="DH50" s="106"/>
      <c r="DI50" s="106"/>
      <c r="DJ50" s="106"/>
      <c r="DK50" s="106"/>
      <c r="DL50" s="106"/>
      <c r="DM50" s="106"/>
      <c r="DN50" s="106"/>
      <c r="DO50" s="106"/>
      <c r="DP50" s="106"/>
      <c r="DQ50" s="106"/>
      <c r="DR50" s="106"/>
      <c r="DS50" s="106"/>
      <c r="DT50" s="106"/>
      <c r="DU50" s="106"/>
      <c r="DV50" s="106"/>
      <c r="DW50" s="106"/>
      <c r="DX50" s="106"/>
      <c r="DY50" s="106"/>
      <c r="DZ50" s="106"/>
      <c r="EA50" s="106"/>
      <c r="EB50" s="106"/>
      <c r="EC50" s="106"/>
      <c r="ED50" s="106"/>
      <c r="EE50" s="106"/>
      <c r="EF50" s="106"/>
      <c r="EG50" s="106"/>
      <c r="EH50" s="106"/>
      <c r="EI50" s="106"/>
      <c r="EJ50" s="106"/>
      <c r="EK50" s="106"/>
      <c r="EL50" s="106"/>
      <c r="EM50" s="106"/>
      <c r="EN50" s="106"/>
      <c r="EO50" s="106"/>
      <c r="EP50" s="106"/>
      <c r="EQ50" s="106"/>
      <c r="ER50" s="106"/>
      <c r="ES50" s="106"/>
      <c r="ET50" s="106"/>
    </row>
    <row r="51" spans="1:150" s="90" customFormat="1" ht="17.5" hidden="1" x14ac:dyDescent="0.25">
      <c r="A51" s="88" t="str">
        <f t="shared" ref="A51:A63" si="9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7.1</v>
      </c>
      <c r="B51" s="89" t="s">
        <v>220</v>
      </c>
      <c r="C51" s="90" t="s">
        <v>150</v>
      </c>
      <c r="D51" s="91"/>
      <c r="E51" s="92"/>
      <c r="F51" s="92" t="str">
        <f t="shared" si="92"/>
        <v xml:space="preserve"> - </v>
      </c>
      <c r="G51" s="93"/>
      <c r="H51" s="94"/>
      <c r="I51" s="93" t="str">
        <f t="shared" si="90"/>
        <v xml:space="preserve"> - </v>
      </c>
      <c r="J51" s="95"/>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c r="CH51" s="88"/>
      <c r="CI51" s="88"/>
      <c r="CJ51" s="88"/>
      <c r="CK51" s="88"/>
      <c r="CL51" s="88"/>
      <c r="CM51" s="88"/>
      <c r="CN51" s="88"/>
      <c r="CO51" s="88"/>
      <c r="CP51" s="88"/>
      <c r="CQ51" s="88"/>
      <c r="CR51" s="88"/>
      <c r="CS51" s="88"/>
      <c r="CT51" s="88"/>
      <c r="CU51" s="88"/>
      <c r="CV51" s="88"/>
      <c r="CW51" s="88"/>
      <c r="CX51" s="88"/>
      <c r="CY51" s="88"/>
      <c r="CZ51" s="88"/>
      <c r="DA51" s="88"/>
      <c r="DB51" s="88"/>
      <c r="DC51" s="88"/>
      <c r="DD51" s="88"/>
      <c r="DE51" s="88"/>
      <c r="DF51" s="88"/>
      <c r="DG51" s="88"/>
      <c r="DH51" s="88"/>
      <c r="DI51" s="88"/>
      <c r="DJ51" s="88"/>
      <c r="DK51" s="88"/>
      <c r="DL51" s="88"/>
      <c r="DM51" s="88"/>
      <c r="DN51" s="88"/>
      <c r="DO51" s="88"/>
      <c r="DP51" s="88"/>
      <c r="DQ51" s="88"/>
      <c r="DR51" s="88"/>
      <c r="DS51" s="88"/>
      <c r="DT51" s="88"/>
      <c r="DU51" s="88"/>
      <c r="DV51" s="88"/>
      <c r="DW51" s="88"/>
      <c r="DX51" s="88"/>
      <c r="DY51" s="88"/>
      <c r="DZ51" s="88"/>
      <c r="EA51" s="88"/>
      <c r="EB51" s="88"/>
      <c r="EC51" s="88"/>
      <c r="ED51" s="88"/>
      <c r="EE51" s="88"/>
      <c r="EF51" s="88"/>
      <c r="EG51" s="88"/>
      <c r="EH51" s="88"/>
      <c r="EI51" s="88"/>
      <c r="EJ51" s="88"/>
      <c r="EK51" s="88"/>
      <c r="EL51" s="88"/>
      <c r="EM51" s="88"/>
      <c r="EN51" s="88"/>
      <c r="EO51" s="88"/>
      <c r="EP51" s="88"/>
      <c r="EQ51" s="88"/>
      <c r="ER51" s="88"/>
      <c r="ES51" s="88"/>
      <c r="ET51" s="88"/>
    </row>
    <row r="52" spans="1:150" s="90" customFormat="1" ht="17.5" hidden="1" x14ac:dyDescent="0.25">
      <c r="A52" s="88" t="str">
        <f t="shared" si="97"/>
        <v>7.2</v>
      </c>
      <c r="B52" s="89" t="s">
        <v>196</v>
      </c>
      <c r="C52" s="90" t="s">
        <v>137</v>
      </c>
      <c r="D52" s="91"/>
      <c r="E52" s="92"/>
      <c r="F52" s="92" t="str">
        <f t="shared" si="92"/>
        <v xml:space="preserve"> - </v>
      </c>
      <c r="G52" s="93"/>
      <c r="H52" s="94"/>
      <c r="I52" s="93" t="str">
        <f t="shared" si="90"/>
        <v xml:space="preserve"> - </v>
      </c>
      <c r="J52" s="95"/>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88"/>
      <c r="CL52" s="88"/>
      <c r="CM52" s="88"/>
      <c r="CN52" s="88"/>
      <c r="CO52" s="88"/>
      <c r="CP52" s="88"/>
      <c r="CQ52" s="88"/>
      <c r="CR52" s="88"/>
      <c r="CS52" s="88"/>
      <c r="CT52" s="88"/>
      <c r="CU52" s="88"/>
      <c r="CV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c r="DU52" s="88"/>
      <c r="DV52" s="88"/>
      <c r="DW52" s="88"/>
      <c r="DX52" s="88"/>
      <c r="DY52" s="88"/>
      <c r="DZ52" s="88"/>
      <c r="EA52" s="88"/>
      <c r="EB52" s="88"/>
      <c r="EC52" s="88"/>
      <c r="ED52" s="88"/>
      <c r="EE52" s="88"/>
      <c r="EF52" s="88"/>
      <c r="EG52" s="88"/>
      <c r="EH52" s="88"/>
      <c r="EI52" s="88"/>
      <c r="EJ52" s="88"/>
      <c r="EK52" s="88"/>
      <c r="EL52" s="88"/>
      <c r="EM52" s="88"/>
      <c r="EN52" s="88"/>
      <c r="EO52" s="88"/>
      <c r="EP52" s="88"/>
      <c r="EQ52" s="88"/>
      <c r="ER52" s="88"/>
      <c r="ES52" s="88"/>
      <c r="ET52" s="88"/>
    </row>
    <row r="53" spans="1:150" s="90" customFormat="1" ht="17.5" hidden="1" x14ac:dyDescent="0.25">
      <c r="A53" s="88" t="str">
        <f t="shared" si="97"/>
        <v>7.3</v>
      </c>
      <c r="B53" s="89" t="s">
        <v>204</v>
      </c>
      <c r="C53" s="90" t="s">
        <v>205</v>
      </c>
      <c r="D53" s="91"/>
      <c r="E53" s="92"/>
      <c r="F53" s="92" t="str">
        <f t="shared" si="92"/>
        <v xml:space="preserve"> - </v>
      </c>
      <c r="G53" s="93"/>
      <c r="H53" s="94"/>
      <c r="I53" s="93" t="str">
        <f t="shared" si="90"/>
        <v xml:space="preserve"> - </v>
      </c>
      <c r="J53" s="95"/>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88"/>
      <c r="BZ53" s="88"/>
      <c r="CA53" s="88"/>
      <c r="CB53" s="88"/>
      <c r="CC53" s="88"/>
      <c r="CD53" s="88"/>
      <c r="CE53" s="88"/>
      <c r="CF53" s="88"/>
      <c r="CG53" s="88"/>
      <c r="CH53" s="88"/>
      <c r="CI53" s="88"/>
      <c r="CJ53" s="88"/>
      <c r="CK53" s="88"/>
      <c r="CL53" s="88"/>
      <c r="CM53" s="88"/>
      <c r="CN53" s="88"/>
      <c r="CO53" s="88"/>
      <c r="CP53" s="88"/>
      <c r="CQ53" s="88"/>
      <c r="CR53" s="88"/>
      <c r="CS53" s="88"/>
      <c r="CT53" s="88"/>
      <c r="CU53" s="88"/>
      <c r="CV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c r="DW53" s="88"/>
      <c r="DX53" s="88"/>
      <c r="DY53" s="88"/>
      <c r="DZ53" s="88"/>
      <c r="EA53" s="88"/>
      <c r="EB53" s="88"/>
      <c r="EC53" s="88"/>
      <c r="ED53" s="88"/>
      <c r="EE53" s="88"/>
      <c r="EF53" s="88"/>
      <c r="EG53" s="88"/>
      <c r="EH53" s="88"/>
      <c r="EI53" s="88"/>
      <c r="EJ53" s="88"/>
      <c r="EK53" s="88"/>
      <c r="EL53" s="88"/>
      <c r="EM53" s="88"/>
      <c r="EN53" s="88"/>
      <c r="EO53" s="88"/>
      <c r="EP53" s="88"/>
      <c r="EQ53" s="88"/>
      <c r="ER53" s="88"/>
      <c r="ES53" s="88"/>
      <c r="ET53" s="88"/>
    </row>
    <row r="54" spans="1:150" s="90" customFormat="1" ht="17.5" hidden="1" x14ac:dyDescent="0.25">
      <c r="A54" s="88" t="str">
        <f t="shared" si="97"/>
        <v>7.4</v>
      </c>
      <c r="B54" s="89" t="s">
        <v>152</v>
      </c>
      <c r="C54" s="90" t="s">
        <v>137</v>
      </c>
      <c r="D54" s="91"/>
      <c r="E54" s="92"/>
      <c r="F54" s="92" t="str">
        <f t="shared" si="92"/>
        <v xml:space="preserve"> - </v>
      </c>
      <c r="G54" s="93"/>
      <c r="H54" s="94"/>
      <c r="I54" s="93" t="str">
        <f t="shared" si="90"/>
        <v xml:space="preserve"> - </v>
      </c>
      <c r="J54" s="95"/>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88"/>
      <c r="BX54" s="88"/>
      <c r="BY54" s="88"/>
      <c r="BZ54" s="88"/>
      <c r="CA54" s="88"/>
      <c r="CB54" s="88"/>
      <c r="CC54" s="88"/>
      <c r="CD54" s="88"/>
      <c r="CE54" s="88"/>
      <c r="CF54" s="88"/>
      <c r="CG54" s="88"/>
      <c r="CH54" s="88"/>
      <c r="CI54" s="88"/>
      <c r="CJ54" s="88"/>
      <c r="CK54" s="88"/>
      <c r="CL54" s="88"/>
      <c r="CM54" s="88"/>
      <c r="CN54" s="88"/>
      <c r="CO54" s="88"/>
      <c r="CP54" s="88"/>
      <c r="CQ54" s="88"/>
      <c r="CR54" s="88"/>
      <c r="CS54" s="88"/>
      <c r="CT54" s="88"/>
      <c r="CU54" s="88"/>
      <c r="CV54" s="88"/>
      <c r="CW54" s="88"/>
      <c r="CX54" s="88"/>
      <c r="CY54" s="88"/>
      <c r="CZ54" s="88"/>
      <c r="DA54" s="88"/>
      <c r="DB54" s="88"/>
      <c r="DC54" s="88"/>
      <c r="DD54" s="88"/>
      <c r="DE54" s="88"/>
      <c r="DF54" s="88"/>
      <c r="DG54" s="88"/>
      <c r="DH54" s="88"/>
      <c r="DI54" s="88"/>
      <c r="DJ54" s="88"/>
      <c r="DK54" s="88"/>
      <c r="DL54" s="88"/>
      <c r="DM54" s="88"/>
      <c r="DN54" s="88"/>
      <c r="DO54" s="88"/>
      <c r="DP54" s="88"/>
      <c r="DQ54" s="88"/>
      <c r="DR54" s="88"/>
      <c r="DS54" s="88"/>
      <c r="DT54" s="88"/>
      <c r="DU54" s="88"/>
      <c r="DV54" s="88"/>
      <c r="DW54" s="88"/>
      <c r="DX54" s="88"/>
      <c r="DY54" s="88"/>
      <c r="DZ54" s="88"/>
      <c r="EA54" s="88"/>
      <c r="EB54" s="88"/>
      <c r="EC54" s="88"/>
      <c r="ED54" s="88"/>
      <c r="EE54" s="88"/>
      <c r="EF54" s="88"/>
      <c r="EG54" s="88"/>
      <c r="EH54" s="88"/>
      <c r="EI54" s="88"/>
      <c r="EJ54" s="88"/>
      <c r="EK54" s="88"/>
      <c r="EL54" s="88"/>
      <c r="EM54" s="88"/>
      <c r="EN54" s="88"/>
      <c r="EO54" s="88"/>
      <c r="EP54" s="88"/>
      <c r="EQ54" s="88"/>
      <c r="ER54" s="88"/>
      <c r="ES54" s="88"/>
      <c r="ET54" s="88"/>
    </row>
    <row r="55" spans="1:150" s="90" customFormat="1" ht="17.5" hidden="1" x14ac:dyDescent="0.25">
      <c r="A55" s="88" t="str">
        <f t="shared" si="97"/>
        <v>7.5</v>
      </c>
      <c r="B55" s="89" t="s">
        <v>153</v>
      </c>
      <c r="C55" s="90" t="s">
        <v>137</v>
      </c>
      <c r="D55" s="91"/>
      <c r="E55" s="92"/>
      <c r="F55" s="92" t="str">
        <f t="shared" si="92"/>
        <v xml:space="preserve"> - </v>
      </c>
      <c r="G55" s="93"/>
      <c r="H55" s="94"/>
      <c r="I55" s="93" t="str">
        <f t="shared" si="90"/>
        <v xml:space="preserve"> - </v>
      </c>
      <c r="J55" s="95"/>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88"/>
      <c r="BX55" s="88"/>
      <c r="BY55" s="88"/>
      <c r="BZ55" s="88"/>
      <c r="CA55" s="88"/>
      <c r="CB55" s="88"/>
      <c r="CC55" s="88"/>
      <c r="CD55" s="88"/>
      <c r="CE55" s="88"/>
      <c r="CF55" s="88"/>
      <c r="CG55" s="88"/>
      <c r="CH55" s="88"/>
      <c r="CI55" s="88"/>
      <c r="CJ55" s="88"/>
      <c r="CK55" s="88"/>
      <c r="CL55" s="88"/>
      <c r="CM55" s="88"/>
      <c r="CN55" s="88"/>
      <c r="CO55" s="88"/>
      <c r="CP55" s="88"/>
      <c r="CQ55" s="88"/>
      <c r="CR55" s="88"/>
      <c r="CS55" s="88"/>
      <c r="CT55" s="88"/>
      <c r="CU55" s="88"/>
      <c r="CV55" s="88"/>
      <c r="CW55" s="88"/>
      <c r="CX55" s="88"/>
      <c r="CY55" s="88"/>
      <c r="CZ55" s="88"/>
      <c r="DA55" s="88"/>
      <c r="DB55" s="88"/>
      <c r="DC55" s="88"/>
      <c r="DD55" s="88"/>
      <c r="DE55" s="88"/>
      <c r="DF55" s="88"/>
      <c r="DG55" s="88"/>
      <c r="DH55" s="88"/>
      <c r="DI55" s="88"/>
      <c r="DJ55" s="88"/>
      <c r="DK55" s="88"/>
      <c r="DL55" s="88"/>
      <c r="DM55" s="88"/>
      <c r="DN55" s="88"/>
      <c r="DO55" s="88"/>
      <c r="DP55" s="88"/>
      <c r="DQ55" s="88"/>
      <c r="DR55" s="88"/>
      <c r="DS55" s="88"/>
      <c r="DT55" s="88"/>
      <c r="DU55" s="88"/>
      <c r="DV55" s="88"/>
      <c r="DW55" s="88"/>
      <c r="DX55" s="88"/>
      <c r="DY55" s="88"/>
      <c r="DZ55" s="88"/>
      <c r="EA55" s="88"/>
      <c r="EB55" s="88"/>
      <c r="EC55" s="88"/>
      <c r="ED55" s="88"/>
      <c r="EE55" s="88"/>
      <c r="EF55" s="88"/>
      <c r="EG55" s="88"/>
      <c r="EH55" s="88"/>
      <c r="EI55" s="88"/>
      <c r="EJ55" s="88"/>
      <c r="EK55" s="88"/>
      <c r="EL55" s="88"/>
      <c r="EM55" s="88"/>
      <c r="EN55" s="88"/>
      <c r="EO55" s="88"/>
      <c r="EP55" s="88"/>
      <c r="EQ55" s="88"/>
      <c r="ER55" s="88"/>
      <c r="ES55" s="88"/>
      <c r="ET55" s="88"/>
    </row>
    <row r="56" spans="1:150" s="90" customFormat="1" ht="17.5" hidden="1" x14ac:dyDescent="0.25">
      <c r="A56" s="88" t="str">
        <f t="shared" si="97"/>
        <v>7.6</v>
      </c>
      <c r="B56" s="89" t="s">
        <v>154</v>
      </c>
      <c r="C56" s="90" t="s">
        <v>137</v>
      </c>
      <c r="D56" s="91"/>
      <c r="E56" s="92"/>
      <c r="F56" s="92" t="str">
        <f t="shared" si="92"/>
        <v xml:space="preserve"> - </v>
      </c>
      <c r="G56" s="93"/>
      <c r="H56" s="94"/>
      <c r="I56" s="93" t="str">
        <f t="shared" si="90"/>
        <v xml:space="preserve"> - </v>
      </c>
      <c r="J56" s="95"/>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c r="BY56" s="88"/>
      <c r="BZ56" s="88"/>
      <c r="CA56" s="88"/>
      <c r="CB56" s="88"/>
      <c r="CC56" s="88"/>
      <c r="CD56" s="88"/>
      <c r="CE56" s="88"/>
      <c r="CF56" s="88"/>
      <c r="CG56" s="88"/>
      <c r="CH56" s="88"/>
      <c r="CI56" s="88"/>
      <c r="CJ56" s="88"/>
      <c r="CK56" s="88"/>
      <c r="CL56" s="88"/>
      <c r="CM56" s="88"/>
      <c r="CN56" s="88"/>
      <c r="CO56" s="88"/>
      <c r="CP56" s="88"/>
      <c r="CQ56" s="88"/>
      <c r="CR56" s="88"/>
      <c r="CS56" s="88"/>
      <c r="CT56" s="88"/>
      <c r="CU56" s="88"/>
      <c r="CV56" s="88"/>
      <c r="CW56" s="88"/>
      <c r="CX56" s="88"/>
      <c r="CY56" s="88"/>
      <c r="CZ56" s="88"/>
      <c r="DA56" s="88"/>
      <c r="DB56" s="88"/>
      <c r="DC56" s="88"/>
      <c r="DD56" s="88"/>
      <c r="DE56" s="88"/>
      <c r="DF56" s="88"/>
      <c r="DG56" s="88"/>
      <c r="DH56" s="88"/>
      <c r="DI56" s="88"/>
      <c r="DJ56" s="88"/>
      <c r="DK56" s="88"/>
      <c r="DL56" s="88"/>
      <c r="DM56" s="88"/>
      <c r="DN56" s="88"/>
      <c r="DO56" s="88"/>
      <c r="DP56" s="88"/>
      <c r="DQ56" s="88"/>
      <c r="DR56" s="88"/>
      <c r="DS56" s="88"/>
      <c r="DT56" s="88"/>
      <c r="DU56" s="88"/>
      <c r="DV56" s="88"/>
      <c r="DW56" s="88"/>
      <c r="DX56" s="88"/>
      <c r="DY56" s="88"/>
      <c r="DZ56" s="88"/>
      <c r="EA56" s="88"/>
      <c r="EB56" s="88"/>
      <c r="EC56" s="88"/>
      <c r="ED56" s="88"/>
      <c r="EE56" s="88"/>
      <c r="EF56" s="88"/>
      <c r="EG56" s="88"/>
      <c r="EH56" s="88"/>
      <c r="EI56" s="88"/>
      <c r="EJ56" s="88"/>
      <c r="EK56" s="88"/>
      <c r="EL56" s="88"/>
      <c r="EM56" s="88"/>
      <c r="EN56" s="88"/>
      <c r="EO56" s="88"/>
      <c r="EP56" s="88"/>
      <c r="EQ56" s="88"/>
      <c r="ER56" s="88"/>
      <c r="ES56" s="88"/>
      <c r="ET56" s="88"/>
    </row>
    <row r="57" spans="1:150" s="90" customFormat="1" ht="17.5" hidden="1" x14ac:dyDescent="0.25">
      <c r="A57" s="88" t="str">
        <f t="shared" si="97"/>
        <v>7.7</v>
      </c>
      <c r="B57" s="89" t="s">
        <v>155</v>
      </c>
      <c r="C57" s="90" t="s">
        <v>137</v>
      </c>
      <c r="D57" s="91"/>
      <c r="E57" s="92"/>
      <c r="F57" s="92" t="str">
        <f t="shared" si="92"/>
        <v xml:space="preserve"> - </v>
      </c>
      <c r="G57" s="93"/>
      <c r="H57" s="94"/>
      <c r="I57" s="93" t="str">
        <f t="shared" si="90"/>
        <v xml:space="preserve"> - </v>
      </c>
      <c r="J57" s="95"/>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c r="CK57" s="88"/>
      <c r="CL57" s="88"/>
      <c r="CM57" s="88"/>
      <c r="CN57" s="88"/>
      <c r="CO57" s="88"/>
      <c r="CP57" s="88"/>
      <c r="CQ57" s="88"/>
      <c r="CR57" s="88"/>
      <c r="CS57" s="88"/>
      <c r="CT57" s="88"/>
      <c r="CU57" s="88"/>
      <c r="CV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c r="DU57" s="88"/>
      <c r="DV57" s="88"/>
      <c r="DW57" s="88"/>
      <c r="DX57" s="88"/>
      <c r="DY57" s="88"/>
      <c r="DZ57" s="88"/>
      <c r="EA57" s="88"/>
      <c r="EB57" s="88"/>
      <c r="EC57" s="88"/>
      <c r="ED57" s="88"/>
      <c r="EE57" s="88"/>
      <c r="EF57" s="88"/>
      <c r="EG57" s="88"/>
      <c r="EH57" s="88"/>
      <c r="EI57" s="88"/>
      <c r="EJ57" s="88"/>
      <c r="EK57" s="88"/>
      <c r="EL57" s="88"/>
      <c r="EM57" s="88"/>
      <c r="EN57" s="88"/>
      <c r="EO57" s="88"/>
      <c r="EP57" s="88"/>
      <c r="EQ57" s="88"/>
      <c r="ER57" s="88"/>
      <c r="ES57" s="88"/>
      <c r="ET57" s="88"/>
    </row>
    <row r="58" spans="1:150" s="90" customFormat="1" ht="17.5" hidden="1" x14ac:dyDescent="0.25">
      <c r="A58" s="88" t="str">
        <f t="shared" si="97"/>
        <v>7.8</v>
      </c>
      <c r="B58" s="89" t="s">
        <v>156</v>
      </c>
      <c r="C58" s="90" t="s">
        <v>137</v>
      </c>
      <c r="D58" s="91"/>
      <c r="E58" s="92"/>
      <c r="F58" s="92" t="str">
        <f t="shared" si="92"/>
        <v xml:space="preserve"> - </v>
      </c>
      <c r="G58" s="93"/>
      <c r="H58" s="94"/>
      <c r="I58" s="93" t="str">
        <f t="shared" si="90"/>
        <v xml:space="preserve"> - </v>
      </c>
      <c r="J58" s="95"/>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c r="BY58" s="88"/>
      <c r="BZ58" s="88"/>
      <c r="CA58" s="88"/>
      <c r="CB58" s="88"/>
      <c r="CC58" s="88"/>
      <c r="CD58" s="88"/>
      <c r="CE58" s="88"/>
      <c r="CF58" s="88"/>
      <c r="CG58" s="88"/>
      <c r="CH58" s="88"/>
      <c r="CI58" s="88"/>
      <c r="CJ58" s="88"/>
      <c r="CK58" s="88"/>
      <c r="CL58" s="88"/>
      <c r="CM58" s="88"/>
      <c r="CN58" s="88"/>
      <c r="CO58" s="88"/>
      <c r="CP58" s="88"/>
      <c r="CQ58" s="88"/>
      <c r="CR58" s="88"/>
      <c r="CS58" s="88"/>
      <c r="CT58" s="88"/>
      <c r="CU58" s="88"/>
      <c r="CV58" s="88"/>
      <c r="CW58" s="88"/>
      <c r="CX58" s="88"/>
      <c r="CY58" s="88"/>
      <c r="CZ58" s="88"/>
      <c r="DA58" s="88"/>
      <c r="DB58" s="88"/>
      <c r="DC58" s="88"/>
      <c r="DD58" s="88"/>
      <c r="DE58" s="88"/>
      <c r="DF58" s="88"/>
      <c r="DG58" s="88"/>
      <c r="DH58" s="88"/>
      <c r="DI58" s="88"/>
      <c r="DJ58" s="88"/>
      <c r="DK58" s="88"/>
      <c r="DL58" s="88"/>
      <c r="DM58" s="88"/>
      <c r="DN58" s="88"/>
      <c r="DO58" s="88"/>
      <c r="DP58" s="88"/>
      <c r="DQ58" s="88"/>
      <c r="DR58" s="88"/>
      <c r="DS58" s="88"/>
      <c r="DT58" s="88"/>
      <c r="DU58" s="88"/>
      <c r="DV58" s="88"/>
      <c r="DW58" s="88"/>
      <c r="DX58" s="88"/>
      <c r="DY58" s="88"/>
      <c r="DZ58" s="88"/>
      <c r="EA58" s="88"/>
      <c r="EB58" s="88"/>
      <c r="EC58" s="88"/>
      <c r="ED58" s="88"/>
      <c r="EE58" s="88"/>
      <c r="EF58" s="88"/>
      <c r="EG58" s="88"/>
      <c r="EH58" s="88"/>
      <c r="EI58" s="88"/>
      <c r="EJ58" s="88"/>
      <c r="EK58" s="88"/>
      <c r="EL58" s="88"/>
      <c r="EM58" s="88"/>
      <c r="EN58" s="88"/>
      <c r="EO58" s="88"/>
      <c r="EP58" s="88"/>
      <c r="EQ58" s="88"/>
      <c r="ER58" s="88"/>
      <c r="ES58" s="88"/>
      <c r="ET58" s="88"/>
    </row>
    <row r="59" spans="1:150" s="90" customFormat="1" ht="17.5" hidden="1" x14ac:dyDescent="0.25">
      <c r="A59" s="88" t="str">
        <f t="shared" si="97"/>
        <v>7.9</v>
      </c>
      <c r="B59" s="89" t="s">
        <v>157</v>
      </c>
      <c r="C59" s="90" t="s">
        <v>137</v>
      </c>
      <c r="D59" s="91"/>
      <c r="E59" s="92"/>
      <c r="F59" s="92" t="str">
        <f t="shared" si="92"/>
        <v xml:space="preserve"> - </v>
      </c>
      <c r="G59" s="93"/>
      <c r="H59" s="94"/>
      <c r="I59" s="93" t="str">
        <f t="shared" si="90"/>
        <v xml:space="preserve"> - </v>
      </c>
      <c r="J59" s="95"/>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E59" s="88"/>
      <c r="CF59" s="88"/>
      <c r="CG59" s="88"/>
      <c r="CH59" s="88"/>
      <c r="CI59" s="88"/>
      <c r="CJ59" s="88"/>
      <c r="CK59" s="88"/>
      <c r="CL59" s="88"/>
      <c r="CM59" s="88"/>
      <c r="CN59" s="88"/>
      <c r="CO59" s="88"/>
      <c r="CP59" s="88"/>
      <c r="CQ59" s="88"/>
      <c r="CR59" s="88"/>
      <c r="CS59" s="88"/>
      <c r="CT59" s="88"/>
      <c r="CU59" s="88"/>
      <c r="CV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8"/>
      <c r="DT59" s="88"/>
      <c r="DU59" s="88"/>
      <c r="DV59" s="88"/>
      <c r="DW59" s="88"/>
      <c r="DX59" s="88"/>
      <c r="DY59" s="88"/>
      <c r="DZ59" s="88"/>
      <c r="EA59" s="88"/>
      <c r="EB59" s="88"/>
      <c r="EC59" s="88"/>
      <c r="ED59" s="88"/>
      <c r="EE59" s="88"/>
      <c r="EF59" s="88"/>
      <c r="EG59" s="88"/>
      <c r="EH59" s="88"/>
      <c r="EI59" s="88"/>
      <c r="EJ59" s="88"/>
      <c r="EK59" s="88"/>
      <c r="EL59" s="88"/>
      <c r="EM59" s="88"/>
      <c r="EN59" s="88"/>
      <c r="EO59" s="88"/>
      <c r="EP59" s="88"/>
      <c r="EQ59" s="88"/>
      <c r="ER59" s="88"/>
      <c r="ES59" s="88"/>
      <c r="ET59" s="88"/>
    </row>
    <row r="60" spans="1:150" s="90" customFormat="1" ht="17.5" hidden="1" x14ac:dyDescent="0.25">
      <c r="A60" s="88" t="str">
        <f t="shared" si="97"/>
        <v>7.10</v>
      </c>
      <c r="B60" s="89" t="s">
        <v>158</v>
      </c>
      <c r="C60" s="90" t="s">
        <v>137</v>
      </c>
      <c r="D60" s="91"/>
      <c r="E60" s="92"/>
      <c r="F60" s="92" t="str">
        <f t="shared" si="92"/>
        <v xml:space="preserve"> - </v>
      </c>
      <c r="G60" s="93"/>
      <c r="H60" s="94"/>
      <c r="I60" s="93" t="str">
        <f t="shared" si="90"/>
        <v xml:space="preserve"> - </v>
      </c>
      <c r="J60" s="95"/>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row>
    <row r="61" spans="1:150" s="90" customFormat="1" ht="17.5" hidden="1" x14ac:dyDescent="0.25">
      <c r="A61" s="88" t="str">
        <f t="shared" si="97"/>
        <v>7.11</v>
      </c>
      <c r="B61" s="89" t="s">
        <v>192</v>
      </c>
      <c r="C61" s="90" t="s">
        <v>214</v>
      </c>
      <c r="D61" s="91"/>
      <c r="E61" s="92"/>
      <c r="F61" s="92" t="str">
        <f t="shared" si="92"/>
        <v xml:space="preserve"> - </v>
      </c>
      <c r="G61" s="93"/>
      <c r="H61" s="94"/>
      <c r="I61" s="93" t="str">
        <f t="shared" si="90"/>
        <v xml:space="preserve"> - </v>
      </c>
      <c r="J61" s="95"/>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row>
    <row r="62" spans="1:150" s="90" customFormat="1" ht="17.5" hidden="1" x14ac:dyDescent="0.25">
      <c r="A62" s="88" t="str">
        <f t="shared" si="97"/>
        <v>7.12</v>
      </c>
      <c r="B62" s="89" t="s">
        <v>193</v>
      </c>
      <c r="C62" s="90" t="s">
        <v>214</v>
      </c>
      <c r="D62" s="91"/>
      <c r="E62" s="92"/>
      <c r="F62" s="92" t="str">
        <f t="shared" si="92"/>
        <v xml:space="preserve"> - </v>
      </c>
      <c r="G62" s="93"/>
      <c r="H62" s="94"/>
      <c r="I62" s="93" t="str">
        <f t="shared" si="90"/>
        <v xml:space="preserve"> - </v>
      </c>
      <c r="J62" s="95"/>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row>
    <row r="63" spans="1:150" s="90" customFormat="1" ht="17.5" hidden="1" x14ac:dyDescent="0.25">
      <c r="A63" s="88" t="str">
        <f t="shared" si="97"/>
        <v>7.13</v>
      </c>
      <c r="B63" s="89" t="s">
        <v>159</v>
      </c>
      <c r="C63" s="90" t="s">
        <v>137</v>
      </c>
      <c r="D63" s="91"/>
      <c r="E63" s="92"/>
      <c r="F63" s="92" t="str">
        <f t="shared" si="92"/>
        <v xml:space="preserve"> - </v>
      </c>
      <c r="G63" s="93"/>
      <c r="H63" s="94"/>
      <c r="I63" s="93" t="str">
        <f t="shared" si="90"/>
        <v xml:space="preserve"> - </v>
      </c>
      <c r="J63" s="95"/>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row>
    <row r="64" spans="1:150" s="99" customFormat="1" ht="17.5" x14ac:dyDescent="0.25">
      <c r="A64" s="97">
        <v>8</v>
      </c>
      <c r="B64" s="98" t="s">
        <v>160</v>
      </c>
      <c r="D64" s="100"/>
      <c r="E64" s="101"/>
      <c r="F64" s="107" t="str">
        <f t="shared" si="92"/>
        <v xml:space="preserve"> - </v>
      </c>
      <c r="G64" s="102"/>
      <c r="H64" s="103"/>
      <c r="I64" s="104"/>
      <c r="J64" s="105"/>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06"/>
      <c r="BR64" s="106"/>
      <c r="BS64" s="106"/>
      <c r="BT64" s="106"/>
      <c r="BU64" s="106"/>
      <c r="BV64" s="106"/>
      <c r="BW64" s="106"/>
      <c r="BX64" s="106"/>
      <c r="BY64" s="106"/>
      <c r="BZ64" s="106"/>
      <c r="CA64" s="106"/>
      <c r="CB64" s="106"/>
      <c r="CC64" s="106"/>
      <c r="CD64" s="106"/>
      <c r="CE64" s="106"/>
      <c r="CF64" s="106"/>
      <c r="CG64" s="106"/>
      <c r="CH64" s="106"/>
      <c r="CI64" s="106"/>
      <c r="CJ64" s="106"/>
      <c r="CK64" s="106"/>
      <c r="CL64" s="106"/>
      <c r="CM64" s="106"/>
      <c r="CN64" s="106"/>
      <c r="CO64" s="106"/>
      <c r="CP64" s="106"/>
      <c r="CQ64" s="106"/>
      <c r="CR64" s="106"/>
      <c r="CS64" s="106"/>
      <c r="CT64" s="106"/>
      <c r="CU64" s="106"/>
      <c r="CV64" s="106"/>
      <c r="CW64" s="106"/>
      <c r="CX64" s="106"/>
      <c r="CY64" s="106"/>
      <c r="CZ64" s="106"/>
      <c r="DA64" s="106"/>
      <c r="DB64" s="106"/>
      <c r="DC64" s="106"/>
      <c r="DD64" s="106"/>
      <c r="DE64" s="106"/>
      <c r="DF64" s="106"/>
      <c r="DG64" s="106"/>
      <c r="DH64" s="106"/>
      <c r="DI64" s="106"/>
      <c r="DJ64" s="106"/>
      <c r="DK64" s="106"/>
      <c r="DL64" s="106"/>
      <c r="DM64" s="106"/>
      <c r="DN64" s="106"/>
      <c r="DO64" s="106"/>
      <c r="DP64" s="106"/>
      <c r="DQ64" s="106"/>
      <c r="DR64" s="106"/>
      <c r="DS64" s="106"/>
      <c r="DT64" s="106"/>
      <c r="DU64" s="106"/>
      <c r="DV64" s="106"/>
      <c r="DW64" s="106"/>
      <c r="DX64" s="106"/>
      <c r="DY64" s="106"/>
      <c r="DZ64" s="106"/>
      <c r="EA64" s="106"/>
      <c r="EB64" s="106"/>
      <c r="EC64" s="106"/>
      <c r="ED64" s="106"/>
      <c r="EE64" s="106"/>
      <c r="EF64" s="106"/>
      <c r="EG64" s="106"/>
      <c r="EH64" s="106"/>
      <c r="EI64" s="106"/>
      <c r="EJ64" s="106"/>
      <c r="EK64" s="106"/>
      <c r="EL64" s="106"/>
      <c r="EM64" s="106"/>
      <c r="EN64" s="106"/>
      <c r="EO64" s="106"/>
      <c r="EP64" s="106"/>
      <c r="EQ64" s="106"/>
      <c r="ER64" s="106"/>
      <c r="ES64" s="106"/>
      <c r="ET64" s="106"/>
    </row>
    <row r="65" spans="1:150" s="90" customFormat="1" ht="17.5" x14ac:dyDescent="0.25">
      <c r="A65" s="88" t="str">
        <f t="shared" ref="A65:A71" si="9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8.1</v>
      </c>
      <c r="B65" s="89" t="s">
        <v>161</v>
      </c>
      <c r="C65" s="90" t="s">
        <v>137</v>
      </c>
      <c r="D65" s="91"/>
      <c r="E65" s="108">
        <v>44062</v>
      </c>
      <c r="F65" s="92">
        <f t="shared" ref="F65" si="99">IF(ISBLANK(E65)," - ",IF(G65=0,E65,E65+G65-1))</f>
        <v>44063</v>
      </c>
      <c r="G65" s="93">
        <v>2</v>
      </c>
      <c r="H65" s="94">
        <v>0</v>
      </c>
      <c r="I65" s="93">
        <f t="shared" ref="I65" si="100">IF(OR(F65=0,E65=0)," - ",NETWORKDAYS(E65,F65))</f>
        <v>2</v>
      </c>
      <c r="J65" s="95"/>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row>
    <row r="66" spans="1:150" s="90" customFormat="1" ht="17.5" x14ac:dyDescent="0.25">
      <c r="A66" s="88" t="str">
        <f t="shared" si="98"/>
        <v>8.2</v>
      </c>
      <c r="B66" s="89" t="s">
        <v>197</v>
      </c>
      <c r="C66" s="90" t="s">
        <v>137</v>
      </c>
      <c r="D66" s="91"/>
      <c r="E66" s="108">
        <v>44063</v>
      </c>
      <c r="F66" s="92">
        <f>IF(ISBLANK(E66)," - ",IF(G66=0,E66,E66+G66-1))</f>
        <v>44064</v>
      </c>
      <c r="G66" s="93">
        <v>2</v>
      </c>
      <c r="H66" s="94">
        <v>0</v>
      </c>
      <c r="I66" s="93">
        <f>IF(OR(F66=0,E66=0)," - ",NETWORKDAYS(E66,F66))</f>
        <v>2</v>
      </c>
      <c r="J66" s="95"/>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row>
    <row r="67" spans="1:150" s="90" customFormat="1" ht="17.5" x14ac:dyDescent="0.25">
      <c r="A67" s="88" t="str">
        <f t="shared" si="98"/>
        <v>8.3</v>
      </c>
      <c r="B67" s="89" t="s">
        <v>162</v>
      </c>
      <c r="C67" s="90" t="s">
        <v>215</v>
      </c>
      <c r="D67" s="91"/>
      <c r="E67" s="108">
        <v>44063</v>
      </c>
      <c r="F67" s="92">
        <f>IF(ISBLANK(E67)," - ",IF(G67=0,E67,E67+G67-1))</f>
        <v>44064</v>
      </c>
      <c r="G67" s="93">
        <v>2</v>
      </c>
      <c r="H67" s="94">
        <v>0</v>
      </c>
      <c r="I67" s="93">
        <f>IF(OR(F67=0,E67=0)," - ",NETWORKDAYS(E67,F67))</f>
        <v>2</v>
      </c>
      <c r="J67" s="95"/>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row>
    <row r="68" spans="1:150" s="90" customFormat="1" ht="17.5" x14ac:dyDescent="0.25">
      <c r="A68" s="88" t="str">
        <f t="shared" si="98"/>
        <v>8.4</v>
      </c>
      <c r="B68" s="89" t="s">
        <v>250</v>
      </c>
      <c r="C68" s="90" t="s">
        <v>215</v>
      </c>
      <c r="E68" s="108">
        <v>44063</v>
      </c>
      <c r="F68" s="92">
        <f>IF(ISBLANK(E68)," - ",IF(G68=0,E68,E68+G68-1))</f>
        <v>44065</v>
      </c>
      <c r="G68" s="93">
        <v>3</v>
      </c>
      <c r="H68" s="94">
        <v>0</v>
      </c>
      <c r="I68" s="93">
        <f>IF(OR(F68=0,E68=0)," - ",NETWORKDAYS(E68,F68))</f>
        <v>2</v>
      </c>
      <c r="J68" s="95"/>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row>
    <row r="69" spans="1:150" s="90" customFormat="1" ht="17.5" x14ac:dyDescent="0.25">
      <c r="A69" s="88" t="str">
        <f t="shared" si="98"/>
        <v>8.5</v>
      </c>
      <c r="B69" s="89" t="s">
        <v>249</v>
      </c>
      <c r="C69" s="90" t="s">
        <v>137</v>
      </c>
      <c r="D69" s="91"/>
      <c r="E69" s="108">
        <v>44063</v>
      </c>
      <c r="F69" s="92">
        <f t="shared" ref="F69" si="101">IF(ISBLANK(E69)," - ",IF(G69=0,E69,E69+G69-1))</f>
        <v>44064</v>
      </c>
      <c r="G69" s="93">
        <v>2</v>
      </c>
      <c r="H69" s="94">
        <v>0</v>
      </c>
      <c r="I69" s="93">
        <f t="shared" ref="I69" si="102">IF(OR(F69=0,E69=0)," - ",NETWORKDAYS(E69,F69))</f>
        <v>2</v>
      </c>
      <c r="J69" s="95"/>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row>
    <row r="70" spans="1:150" s="90" customFormat="1" ht="17.5" x14ac:dyDescent="0.25">
      <c r="A70" s="88" t="str">
        <f t="shared" si="98"/>
        <v>8.6</v>
      </c>
      <c r="B70" s="89" t="s">
        <v>251</v>
      </c>
      <c r="C70" s="90" t="s">
        <v>137</v>
      </c>
      <c r="E70" s="108">
        <v>44067</v>
      </c>
      <c r="F70" s="92">
        <f t="shared" ref="F70" si="103">IF(ISBLANK(E70)," - ",IF(G70=0,E70,E70+G70-1))</f>
        <v>44071</v>
      </c>
      <c r="G70" s="93">
        <v>5</v>
      </c>
      <c r="H70" s="94">
        <v>0</v>
      </c>
      <c r="I70" s="93">
        <f t="shared" ref="I70" si="104">IF(OR(F70=0,E70=0)," - ",NETWORKDAYS(E70,F70))</f>
        <v>5</v>
      </c>
      <c r="J70" s="95"/>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c r="EO70" s="88"/>
      <c r="EP70" s="88"/>
      <c r="EQ70" s="88"/>
      <c r="ER70" s="88"/>
      <c r="ES70" s="88"/>
      <c r="ET70" s="88"/>
    </row>
    <row r="71" spans="1:150" s="90" customFormat="1" ht="17.5" x14ac:dyDescent="0.25">
      <c r="A71" s="88" t="str">
        <f t="shared" si="98"/>
        <v>8.7</v>
      </c>
      <c r="B71" s="89" t="s">
        <v>163</v>
      </c>
      <c r="C71" s="90" t="s">
        <v>215</v>
      </c>
      <c r="D71" s="91"/>
      <c r="E71" s="108">
        <v>44062</v>
      </c>
      <c r="F71" s="92">
        <f t="shared" si="92"/>
        <v>44062</v>
      </c>
      <c r="G71" s="93">
        <v>1</v>
      </c>
      <c r="H71" s="94">
        <v>0</v>
      </c>
      <c r="I71" s="93">
        <f t="shared" si="90"/>
        <v>1</v>
      </c>
      <c r="J71" s="95"/>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c r="BU71" s="88"/>
      <c r="BV71" s="88"/>
      <c r="BW71" s="88"/>
      <c r="BX71" s="88"/>
      <c r="BY71" s="88"/>
      <c r="BZ71" s="88"/>
      <c r="CA71" s="88"/>
      <c r="CB71" s="88"/>
      <c r="CC71" s="88"/>
      <c r="CD71" s="88"/>
      <c r="CE71" s="88"/>
      <c r="CF71" s="88"/>
      <c r="CG71" s="88"/>
      <c r="CH71" s="88"/>
      <c r="CI71" s="88"/>
      <c r="CJ71" s="88"/>
      <c r="CK71" s="88"/>
      <c r="CL71" s="88"/>
      <c r="CM71" s="88"/>
      <c r="CN71" s="88"/>
      <c r="CO71" s="88"/>
      <c r="CP71" s="88"/>
      <c r="CQ71" s="88"/>
      <c r="CR71" s="88"/>
      <c r="CS71" s="88"/>
      <c r="CT71" s="88"/>
      <c r="CU71" s="88"/>
      <c r="CV71" s="88"/>
      <c r="CW71" s="88"/>
      <c r="CX71" s="88"/>
      <c r="CY71" s="88"/>
      <c r="CZ71" s="88"/>
      <c r="DA71" s="88"/>
      <c r="DB71" s="88"/>
      <c r="DC71" s="88"/>
      <c r="DD71" s="88"/>
      <c r="DE71" s="88"/>
      <c r="DF71" s="88"/>
      <c r="DG71" s="88"/>
      <c r="DH71" s="88"/>
      <c r="DI71" s="88"/>
      <c r="DJ71" s="88"/>
      <c r="DK71" s="88"/>
      <c r="DL71" s="88"/>
      <c r="DM71" s="88"/>
      <c r="DN71" s="88"/>
      <c r="DO71" s="88"/>
      <c r="DP71" s="88"/>
      <c r="DQ71" s="88"/>
      <c r="DR71" s="88"/>
      <c r="DS71" s="88"/>
      <c r="DT71" s="88"/>
      <c r="DU71" s="88"/>
      <c r="DV71" s="88"/>
      <c r="DW71" s="88"/>
      <c r="DX71" s="88"/>
      <c r="DY71" s="88"/>
      <c r="DZ71" s="88"/>
      <c r="EA71" s="88"/>
      <c r="EB71" s="88"/>
      <c r="EC71" s="88"/>
      <c r="ED71" s="88"/>
      <c r="EE71" s="88"/>
      <c r="EF71" s="88"/>
      <c r="EG71" s="88"/>
      <c r="EH71" s="88"/>
      <c r="EI71" s="88"/>
      <c r="EJ71" s="88"/>
      <c r="EK71" s="88"/>
      <c r="EL71" s="88"/>
      <c r="EM71" s="88"/>
      <c r="EN71" s="88"/>
      <c r="EO71" s="88"/>
      <c r="EP71" s="88"/>
      <c r="EQ71" s="88"/>
      <c r="ER71" s="88"/>
      <c r="ES71" s="88"/>
      <c r="ET71" s="88"/>
    </row>
    <row r="72" spans="1:150" s="99" customFormat="1" ht="17.5" x14ac:dyDescent="0.25">
      <c r="A72" s="97">
        <v>9</v>
      </c>
      <c r="B72" s="98" t="s">
        <v>164</v>
      </c>
      <c r="D72" s="100"/>
      <c r="E72" s="109"/>
      <c r="F72" s="101"/>
      <c r="G72" s="101"/>
      <c r="H72" s="101"/>
      <c r="I72" s="101"/>
      <c r="J72" s="105"/>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6"/>
      <c r="BQ72" s="106"/>
      <c r="BR72" s="106"/>
      <c r="BS72" s="106"/>
      <c r="BT72" s="106"/>
      <c r="BU72" s="106"/>
      <c r="BV72" s="106"/>
      <c r="BW72" s="106"/>
      <c r="BX72" s="106"/>
      <c r="BY72" s="106"/>
      <c r="BZ72" s="106"/>
      <c r="CA72" s="106"/>
      <c r="CB72" s="106"/>
      <c r="CC72" s="106"/>
      <c r="CD72" s="106"/>
      <c r="CE72" s="106"/>
      <c r="CF72" s="106"/>
      <c r="CG72" s="106"/>
      <c r="CH72" s="106"/>
      <c r="CI72" s="106"/>
      <c r="CJ72" s="106"/>
      <c r="CK72" s="106"/>
      <c r="CL72" s="106"/>
      <c r="CM72" s="106"/>
      <c r="CN72" s="106"/>
      <c r="CO72" s="106"/>
      <c r="CP72" s="106"/>
      <c r="CQ72" s="106"/>
      <c r="CR72" s="106"/>
      <c r="CS72" s="106"/>
      <c r="CT72" s="106"/>
      <c r="CU72" s="106"/>
      <c r="CV72" s="106"/>
      <c r="CW72" s="106"/>
      <c r="CX72" s="106"/>
      <c r="CY72" s="106"/>
      <c r="CZ72" s="106"/>
      <c r="DA72" s="106"/>
      <c r="DB72" s="106"/>
      <c r="DC72" s="106"/>
      <c r="DD72" s="106"/>
      <c r="DE72" s="106"/>
      <c r="DF72" s="106"/>
      <c r="DG72" s="106"/>
      <c r="DH72" s="106"/>
      <c r="DI72" s="106"/>
      <c r="DJ72" s="106"/>
      <c r="DK72" s="106"/>
      <c r="DL72" s="106"/>
      <c r="DM72" s="106"/>
      <c r="DN72" s="106"/>
      <c r="DO72" s="106"/>
      <c r="DP72" s="106"/>
      <c r="DQ72" s="106"/>
      <c r="DR72" s="106"/>
      <c r="DS72" s="106"/>
      <c r="DT72" s="106"/>
      <c r="DU72" s="106"/>
      <c r="DV72" s="106"/>
      <c r="DW72" s="106"/>
      <c r="DX72" s="106"/>
      <c r="DY72" s="106"/>
      <c r="DZ72" s="106"/>
      <c r="EA72" s="106"/>
      <c r="EB72" s="106"/>
      <c r="EC72" s="106"/>
      <c r="ED72" s="106"/>
      <c r="EE72" s="106"/>
      <c r="EF72" s="106"/>
      <c r="EG72" s="106"/>
      <c r="EH72" s="106"/>
      <c r="EI72" s="106"/>
      <c r="EJ72" s="106"/>
      <c r="EK72" s="106"/>
      <c r="EL72" s="106"/>
      <c r="EM72" s="106"/>
      <c r="EN72" s="106"/>
      <c r="EO72" s="106"/>
      <c r="EP72" s="106"/>
      <c r="EQ72" s="106"/>
      <c r="ER72" s="106"/>
      <c r="ES72" s="106"/>
      <c r="ET72" s="106"/>
    </row>
    <row r="73" spans="1:150" s="90" customFormat="1" ht="17.5" x14ac:dyDescent="0.25">
      <c r="A73" s="88" t="str">
        <f t="shared" ref="A73:A81" si="105">IF(ISERROR(VALUE(SUBSTITUTE(prevWBS,".",""))),"0.1",IF(ISERROR(FIND("`",SUBSTITUTE(prevWBS,".","`",1))),prevWBS&amp;".1",LEFT(prevWBS,FIND("`",SUBSTITUTE(prevWBS,".","`",1)))&amp;IF(ISERROR(FIND("`",SUBSTITUTE(prevWBS,".","`",2))),VALUE(RIGHT(prevWBS,LEN(prevWBS)-FIND("`",SUBSTITUTE(prevWBS,".","`",1))))+1,VALUE(MID(prevWBS,FIND("`",SUBSTITUTE(prevWBS,".","`",1))+1,(FIND("`",SUBSTITUTE(prevWBS,".","`",2))-FIND("`",SUBSTITUTE(prevWBS,".","`",1))-1)))+1)))</f>
        <v>9.1</v>
      </c>
      <c r="B73" s="89" t="s">
        <v>252</v>
      </c>
      <c r="C73" s="90" t="s">
        <v>215</v>
      </c>
      <c r="D73" s="91"/>
      <c r="E73" s="108">
        <v>44067</v>
      </c>
      <c r="F73" s="92">
        <f t="shared" si="92"/>
        <v>44069</v>
      </c>
      <c r="G73" s="93">
        <v>3</v>
      </c>
      <c r="H73" s="94">
        <v>0</v>
      </c>
      <c r="I73" s="93">
        <f t="shared" si="90"/>
        <v>3</v>
      </c>
      <c r="J73" s="95"/>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8"/>
      <c r="BR73" s="88"/>
      <c r="BS73" s="88"/>
      <c r="BT73" s="88"/>
      <c r="BU73" s="88"/>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row>
    <row r="74" spans="1:150" s="90" customFormat="1" ht="17.5" x14ac:dyDescent="0.25">
      <c r="A74" s="88" t="str">
        <f t="shared" si="105"/>
        <v>9.2</v>
      </c>
      <c r="B74" s="89" t="s">
        <v>253</v>
      </c>
      <c r="C74" s="90" t="s">
        <v>150</v>
      </c>
      <c r="D74" s="91"/>
      <c r="E74" s="108">
        <v>44075</v>
      </c>
      <c r="F74" s="92">
        <f t="shared" si="92"/>
        <v>44176</v>
      </c>
      <c r="G74" s="93">
        <v>102</v>
      </c>
      <c r="H74" s="94">
        <v>0</v>
      </c>
      <c r="I74" s="93">
        <f t="shared" si="90"/>
        <v>74</v>
      </c>
      <c r="J74" s="95"/>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row>
    <row r="75" spans="1:150" s="90" customFormat="1" ht="17.5" x14ac:dyDescent="0.25">
      <c r="A75" s="88" t="str">
        <f t="shared" si="105"/>
        <v>9.3</v>
      </c>
      <c r="B75" s="89" t="s">
        <v>165</v>
      </c>
      <c r="C75" s="90" t="s">
        <v>150</v>
      </c>
      <c r="D75" s="91"/>
      <c r="E75" s="108">
        <v>44075</v>
      </c>
      <c r="F75" s="92">
        <f t="shared" ref="F75" si="106">IF(ISBLANK(E75)," - ",IF(G75=0,E75,E75+G75-1))</f>
        <v>44180</v>
      </c>
      <c r="G75" s="93">
        <v>106</v>
      </c>
      <c r="H75" s="94">
        <v>0</v>
      </c>
      <c r="I75" s="93">
        <f t="shared" ref="I75" si="107">IF(OR(F75=0,E75=0)," - ",NETWORKDAYS(E75,F75))</f>
        <v>76</v>
      </c>
      <c r="J75" s="95"/>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c r="BA75" s="88"/>
      <c r="BB75" s="88"/>
      <c r="BC75" s="88"/>
      <c r="BD75" s="88"/>
      <c r="BE75" s="88"/>
      <c r="BF75" s="88"/>
      <c r="BG75" s="88"/>
      <c r="BH75" s="88"/>
      <c r="BI75" s="88"/>
      <c r="BJ75" s="88"/>
      <c r="BK75" s="88"/>
      <c r="BL75" s="88"/>
      <c r="BM75" s="88"/>
      <c r="BN75" s="88"/>
      <c r="BO75" s="88"/>
      <c r="BP75" s="88"/>
      <c r="BQ75" s="88"/>
      <c r="BR75" s="88"/>
      <c r="BS75" s="88"/>
      <c r="BT75" s="88"/>
      <c r="BU75" s="88"/>
      <c r="BV75" s="88"/>
      <c r="BW75" s="88"/>
      <c r="BX75" s="88"/>
      <c r="BY75" s="88"/>
      <c r="BZ75" s="88"/>
      <c r="CA75" s="88"/>
      <c r="CB75" s="88"/>
      <c r="CC75" s="88"/>
      <c r="CD75" s="88"/>
      <c r="CE75" s="88"/>
      <c r="CF75" s="88"/>
      <c r="CG75" s="88"/>
      <c r="CH75" s="88"/>
      <c r="CI75" s="88"/>
      <c r="CJ75" s="88"/>
      <c r="CK75" s="88"/>
      <c r="CL75" s="88"/>
      <c r="CM75" s="88"/>
      <c r="CN75" s="88"/>
      <c r="CO75" s="88"/>
      <c r="CP75" s="88"/>
      <c r="CQ75" s="88"/>
      <c r="CR75" s="88"/>
      <c r="CS75" s="88"/>
      <c r="CT75" s="88"/>
      <c r="CU75" s="88"/>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row>
    <row r="76" spans="1:150" s="90" customFormat="1" ht="17.5" x14ac:dyDescent="0.25">
      <c r="A76" s="88" t="str">
        <f t="shared" si="105"/>
        <v>9.4</v>
      </c>
      <c r="B76" s="89" t="s">
        <v>166</v>
      </c>
      <c r="C76" s="90" t="s">
        <v>150</v>
      </c>
      <c r="D76" s="91"/>
      <c r="E76" s="108">
        <v>44075</v>
      </c>
      <c r="F76" s="92">
        <f t="shared" si="92"/>
        <v>44172</v>
      </c>
      <c r="G76" s="93">
        <v>98</v>
      </c>
      <c r="H76" s="94">
        <v>0</v>
      </c>
      <c r="I76" s="93">
        <f t="shared" si="90"/>
        <v>70</v>
      </c>
      <c r="J76" s="95"/>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88"/>
      <c r="BA76" s="88"/>
      <c r="BB76" s="88"/>
      <c r="BC76" s="88"/>
      <c r="BD76" s="88"/>
      <c r="BE76" s="88"/>
      <c r="BF76" s="88"/>
      <c r="BG76" s="88"/>
      <c r="BH76" s="88"/>
      <c r="BI76" s="88"/>
      <c r="BJ76" s="88"/>
      <c r="BK76" s="88"/>
      <c r="BL76" s="88"/>
      <c r="BM76" s="88"/>
      <c r="BN76" s="88"/>
      <c r="BO76" s="88"/>
      <c r="BP76" s="88"/>
      <c r="BQ76" s="88"/>
      <c r="BR76" s="88"/>
      <c r="BS76" s="88"/>
      <c r="BT76" s="88"/>
      <c r="BU76" s="88"/>
      <c r="BV76" s="88"/>
      <c r="BW76" s="88"/>
      <c r="BX76" s="88"/>
      <c r="BY76" s="88"/>
      <c r="BZ76" s="88"/>
      <c r="CA76" s="88"/>
      <c r="CB76" s="88"/>
      <c r="CC76" s="88"/>
      <c r="CD76" s="88"/>
      <c r="CE76" s="88"/>
      <c r="CF76" s="88"/>
      <c r="CG76" s="88"/>
      <c r="CH76" s="88"/>
      <c r="CI76" s="88"/>
      <c r="CJ76" s="88"/>
      <c r="CK76" s="88"/>
      <c r="CL76" s="88"/>
      <c r="CM76" s="88"/>
      <c r="CN76" s="88"/>
      <c r="CO76" s="88"/>
      <c r="CP76" s="88"/>
      <c r="CQ76" s="88"/>
      <c r="CR76" s="88"/>
      <c r="CS76" s="88"/>
      <c r="CT76" s="88"/>
      <c r="CU76" s="88"/>
      <c r="CV76" s="88"/>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row>
    <row r="77" spans="1:150" s="90" customFormat="1" ht="17.5" x14ac:dyDescent="0.25">
      <c r="A77" s="88" t="str">
        <f t="shared" si="105"/>
        <v>9.5</v>
      </c>
      <c r="B77" s="89" t="s">
        <v>168</v>
      </c>
      <c r="C77" s="90" t="s">
        <v>167</v>
      </c>
      <c r="D77" s="91"/>
      <c r="E77" s="108">
        <v>44075</v>
      </c>
      <c r="F77" s="92">
        <f t="shared" ref="F77" si="108">IF(ISBLANK(E77)," - ",IF(G77=0,E77,E77+G77-1))</f>
        <v>44181</v>
      </c>
      <c r="G77" s="93">
        <v>107</v>
      </c>
      <c r="H77" s="94">
        <v>0</v>
      </c>
      <c r="I77" s="93">
        <f t="shared" ref="I77" si="109">IF(OR(F77=0,E77=0)," - ",NETWORKDAYS(E77,F77))</f>
        <v>77</v>
      </c>
      <c r="J77" s="95"/>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c r="AT77" s="88"/>
      <c r="AU77" s="88"/>
      <c r="AV77" s="88"/>
      <c r="AW77" s="88"/>
      <c r="AX77" s="88"/>
      <c r="AY77" s="88"/>
      <c r="AZ77" s="88"/>
      <c r="BA77" s="88"/>
      <c r="BB77" s="88"/>
      <c r="BC77" s="88"/>
      <c r="BD77" s="88"/>
      <c r="BE77" s="88"/>
      <c r="BF77" s="88"/>
      <c r="BG77" s="88"/>
      <c r="BH77" s="88"/>
      <c r="BI77" s="88"/>
      <c r="BJ77" s="88"/>
      <c r="BK77" s="88"/>
      <c r="BL77" s="88"/>
      <c r="BM77" s="88"/>
      <c r="BN77" s="88"/>
      <c r="BO77" s="88"/>
      <c r="BP77" s="88"/>
      <c r="BQ77" s="88"/>
      <c r="BR77" s="88"/>
      <c r="BS77" s="88"/>
      <c r="BT77" s="88"/>
      <c r="BU77" s="88"/>
      <c r="BV77" s="88"/>
      <c r="BW77" s="88"/>
      <c r="BX77" s="88"/>
      <c r="BY77" s="88"/>
      <c r="BZ77" s="88"/>
      <c r="CA77" s="88"/>
      <c r="CB77" s="88"/>
      <c r="CC77" s="88"/>
      <c r="CD77" s="88"/>
      <c r="CE77" s="88"/>
      <c r="CF77" s="88"/>
      <c r="CG77" s="88"/>
      <c r="CH77" s="88"/>
      <c r="CI77" s="88"/>
      <c r="CJ77" s="88"/>
      <c r="CK77" s="88"/>
      <c r="CL77" s="88"/>
      <c r="CM77" s="88"/>
      <c r="CN77" s="88"/>
      <c r="CO77" s="88"/>
      <c r="CP77" s="88"/>
      <c r="CQ77" s="88"/>
      <c r="CR77" s="88"/>
      <c r="CS77" s="88"/>
      <c r="CT77" s="88"/>
      <c r="CU77" s="88"/>
      <c r="CV77" s="88"/>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row>
    <row r="78" spans="1:150" s="99" customFormat="1" ht="17.5" x14ac:dyDescent="0.25">
      <c r="A78" s="97">
        <v>10</v>
      </c>
      <c r="B78" s="98" t="s">
        <v>179</v>
      </c>
      <c r="D78" s="100"/>
      <c r="E78" s="101"/>
      <c r="F78" s="101"/>
      <c r="G78" s="102"/>
      <c r="H78" s="103"/>
      <c r="I78" s="104"/>
      <c r="J78" s="105"/>
      <c r="K78" s="106"/>
      <c r="L78" s="106"/>
      <c r="M78" s="106"/>
      <c r="N78" s="106"/>
      <c r="O78" s="106"/>
      <c r="P78" s="106"/>
      <c r="Q78" s="106"/>
      <c r="R78" s="106"/>
      <c r="S78" s="106"/>
      <c r="T78" s="106"/>
      <c r="U78" s="106"/>
      <c r="V78" s="106"/>
      <c r="W78" s="106"/>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c r="AT78" s="106"/>
      <c r="AU78" s="106"/>
      <c r="AV78" s="106"/>
      <c r="AW78" s="106"/>
      <c r="AX78" s="106"/>
      <c r="AY78" s="106"/>
      <c r="AZ78" s="106"/>
      <c r="BA78" s="106"/>
      <c r="BB78" s="106"/>
      <c r="BC78" s="106"/>
      <c r="BD78" s="106"/>
      <c r="BE78" s="106"/>
      <c r="BF78" s="106"/>
      <c r="BG78" s="106"/>
      <c r="BH78" s="106"/>
      <c r="BI78" s="106"/>
      <c r="BJ78" s="106"/>
      <c r="BK78" s="106"/>
      <c r="BL78" s="106"/>
      <c r="BM78" s="106"/>
      <c r="BN78" s="106"/>
      <c r="BO78" s="106"/>
      <c r="BP78" s="106"/>
      <c r="BQ78" s="106"/>
      <c r="BR78" s="106"/>
      <c r="BS78" s="106"/>
      <c r="BT78" s="106"/>
      <c r="BU78" s="106"/>
      <c r="BV78" s="106"/>
      <c r="BW78" s="106"/>
      <c r="BX78" s="106"/>
      <c r="BY78" s="106"/>
      <c r="BZ78" s="106"/>
      <c r="CA78" s="106"/>
      <c r="CB78" s="106"/>
      <c r="CC78" s="106"/>
      <c r="CD78" s="106"/>
      <c r="CE78" s="106"/>
      <c r="CF78" s="106"/>
      <c r="CG78" s="106"/>
      <c r="CH78" s="106"/>
      <c r="CI78" s="106"/>
      <c r="CJ78" s="106"/>
      <c r="CK78" s="106"/>
      <c r="CL78" s="106"/>
      <c r="CM78" s="106"/>
      <c r="CN78" s="106"/>
      <c r="CO78" s="106"/>
      <c r="CP78" s="106"/>
      <c r="CQ78" s="106"/>
      <c r="CR78" s="106"/>
      <c r="CS78" s="106"/>
      <c r="CT78" s="106"/>
      <c r="CU78" s="106"/>
      <c r="CV78" s="106"/>
      <c r="CW78" s="106"/>
      <c r="CX78" s="106"/>
      <c r="CY78" s="106"/>
      <c r="CZ78" s="106"/>
      <c r="DA78" s="106"/>
      <c r="DB78" s="106"/>
      <c r="DC78" s="106"/>
      <c r="DD78" s="106"/>
      <c r="DE78" s="106"/>
      <c r="DF78" s="106"/>
      <c r="DG78" s="106"/>
      <c r="DH78" s="106"/>
      <c r="DI78" s="106"/>
      <c r="DJ78" s="106"/>
      <c r="DK78" s="106"/>
      <c r="DL78" s="106"/>
      <c r="DM78" s="106"/>
      <c r="DN78" s="106"/>
      <c r="DO78" s="106"/>
      <c r="DP78" s="106"/>
      <c r="DQ78" s="106"/>
      <c r="DR78" s="106"/>
      <c r="DS78" s="106"/>
      <c r="DT78" s="106"/>
      <c r="DU78" s="106"/>
      <c r="DV78" s="106"/>
      <c r="DW78" s="106"/>
      <c r="DX78" s="106"/>
      <c r="DY78" s="106"/>
      <c r="DZ78" s="106"/>
      <c r="EA78" s="106"/>
      <c r="EB78" s="106"/>
      <c r="EC78" s="106"/>
      <c r="ED78" s="106"/>
      <c r="EE78" s="106"/>
      <c r="EF78" s="106"/>
      <c r="EG78" s="106"/>
      <c r="EH78" s="106"/>
      <c r="EI78" s="106"/>
      <c r="EJ78" s="106"/>
      <c r="EK78" s="106"/>
      <c r="EL78" s="106"/>
      <c r="EM78" s="106"/>
      <c r="EN78" s="106"/>
      <c r="EO78" s="106"/>
      <c r="EP78" s="106"/>
      <c r="EQ78" s="106"/>
      <c r="ER78" s="106"/>
      <c r="ES78" s="106"/>
      <c r="ET78" s="106"/>
    </row>
    <row r="79" spans="1:150" s="90" customFormat="1" ht="25.5" x14ac:dyDescent="0.25">
      <c r="A79" s="88" t="str">
        <f t="shared" si="105"/>
        <v>10.1</v>
      </c>
      <c r="B79" s="117" t="s">
        <v>254</v>
      </c>
      <c r="C79" s="90" t="s">
        <v>177</v>
      </c>
      <c r="D79" s="91"/>
      <c r="E79" s="92">
        <v>44063</v>
      </c>
      <c r="F79" s="92">
        <f t="shared" ref="F79:F81" si="110">IF(ISBLANK(E79)," - ",IF(G79=0,E79,E79+G79-1))</f>
        <v>44063</v>
      </c>
      <c r="G79" s="93">
        <v>1</v>
      </c>
      <c r="H79" s="94">
        <v>0</v>
      </c>
      <c r="I79" s="93">
        <f t="shared" ref="I79:I81" si="111">IF(OR(F79=0,E79=0)," - ",NETWORKDAYS(E79,F79))</f>
        <v>1</v>
      </c>
      <c r="J79" s="95"/>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8"/>
      <c r="BR79" s="88"/>
      <c r="BS79" s="88"/>
      <c r="BT79" s="88"/>
      <c r="BU79" s="88"/>
      <c r="BV79" s="88"/>
      <c r="BW79" s="88"/>
      <c r="BX79" s="88"/>
      <c r="BY79" s="88"/>
      <c r="BZ79" s="88"/>
      <c r="CA79" s="88"/>
      <c r="CB79" s="88"/>
      <c r="CC79" s="88"/>
      <c r="CD79" s="88"/>
      <c r="CE79" s="88"/>
      <c r="CF79" s="88"/>
      <c r="CG79" s="88"/>
      <c r="CH79" s="88"/>
      <c r="CI79" s="88"/>
      <c r="CJ79" s="88"/>
      <c r="CK79" s="88"/>
      <c r="CL79" s="88"/>
      <c r="CM79" s="88"/>
      <c r="CN79" s="88"/>
      <c r="CO79" s="88"/>
      <c r="CP79" s="88"/>
      <c r="CQ79" s="88"/>
      <c r="CR79" s="88"/>
      <c r="CS79" s="88"/>
      <c r="CT79" s="88"/>
      <c r="CU79" s="88"/>
      <c r="CV79" s="88"/>
      <c r="CW79" s="88"/>
      <c r="CX79" s="88"/>
      <c r="CY79" s="88"/>
      <c r="CZ79" s="88"/>
      <c r="DA79" s="88"/>
      <c r="DB79" s="88"/>
      <c r="DC79" s="88"/>
      <c r="DD79" s="88"/>
      <c r="DE79" s="88"/>
      <c r="DF79" s="88"/>
      <c r="DG79" s="88"/>
      <c r="DH79" s="88"/>
      <c r="DI79" s="88"/>
      <c r="DJ79" s="88"/>
      <c r="DK79" s="88"/>
      <c r="DL79" s="88"/>
      <c r="DM79" s="88"/>
      <c r="DN79" s="88"/>
      <c r="DO79" s="88"/>
      <c r="DP79" s="88"/>
      <c r="DQ79" s="88"/>
      <c r="DR79" s="88"/>
      <c r="DS79" s="88"/>
      <c r="DT79" s="88"/>
      <c r="DU79" s="88"/>
      <c r="DV79" s="88"/>
      <c r="DW79" s="88"/>
      <c r="DX79" s="88"/>
      <c r="DY79" s="88"/>
      <c r="DZ79" s="88"/>
      <c r="EA79" s="88"/>
      <c r="EB79" s="88"/>
      <c r="EC79" s="88"/>
      <c r="ED79" s="88"/>
      <c r="EE79" s="88"/>
      <c r="EF79" s="88"/>
      <c r="EG79" s="88"/>
      <c r="EH79" s="88"/>
      <c r="EI79" s="88"/>
      <c r="EJ79" s="88"/>
      <c r="EK79" s="88"/>
      <c r="EL79" s="88"/>
      <c r="EM79" s="88"/>
      <c r="EN79" s="88"/>
      <c r="EO79" s="88"/>
      <c r="EP79" s="88"/>
      <c r="EQ79" s="88"/>
      <c r="ER79" s="88"/>
      <c r="ES79" s="88"/>
      <c r="ET79" s="88"/>
    </row>
    <row r="80" spans="1:150" s="90" customFormat="1" ht="17.5" x14ac:dyDescent="0.25">
      <c r="A80" s="88" t="str">
        <f t="shared" si="105"/>
        <v>10.2</v>
      </c>
      <c r="B80" s="89" t="s">
        <v>255</v>
      </c>
      <c r="C80" s="90" t="s">
        <v>177</v>
      </c>
      <c r="D80" s="91"/>
      <c r="E80" s="92">
        <v>44104</v>
      </c>
      <c r="F80" s="92">
        <f t="shared" si="110"/>
        <v>44105</v>
      </c>
      <c r="G80" s="93">
        <v>2</v>
      </c>
      <c r="H80" s="94">
        <v>0</v>
      </c>
      <c r="I80" s="93">
        <f t="shared" si="111"/>
        <v>2</v>
      </c>
      <c r="J80" s="95"/>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88"/>
      <c r="BR80" s="88"/>
      <c r="BS80" s="88"/>
      <c r="BT80" s="88"/>
      <c r="BU80" s="88"/>
      <c r="BV80" s="88"/>
      <c r="BW80" s="88"/>
      <c r="BX80" s="88"/>
      <c r="BY80" s="88"/>
      <c r="BZ80" s="88"/>
      <c r="CA80" s="88"/>
      <c r="CB80" s="88"/>
      <c r="CC80" s="88"/>
      <c r="CD80" s="88"/>
      <c r="CE80" s="88"/>
      <c r="CF80" s="88"/>
      <c r="CG80" s="88"/>
      <c r="CH80" s="88"/>
      <c r="CI80" s="88"/>
      <c r="CJ80" s="88"/>
      <c r="CK80" s="88"/>
      <c r="CL80" s="88"/>
      <c r="CM80" s="88"/>
      <c r="CN80" s="88"/>
      <c r="CO80" s="88"/>
      <c r="CP80" s="88"/>
      <c r="CQ80" s="88"/>
      <c r="CR80" s="88"/>
      <c r="CS80" s="88"/>
      <c r="CT80" s="88"/>
      <c r="CU80" s="88"/>
      <c r="CV80" s="88"/>
      <c r="CW80" s="88"/>
      <c r="CX80" s="88"/>
      <c r="CY80" s="88"/>
      <c r="CZ80" s="88"/>
      <c r="DA80" s="88"/>
      <c r="DB80" s="88"/>
      <c r="DC80" s="88"/>
      <c r="DD80" s="88"/>
      <c r="DE80" s="88"/>
      <c r="DF80" s="88"/>
      <c r="DG80" s="88"/>
      <c r="DH80" s="88"/>
      <c r="DI80" s="88"/>
      <c r="DJ80" s="88"/>
      <c r="DK80" s="88"/>
      <c r="DL80" s="88"/>
      <c r="DM80" s="88"/>
      <c r="DN80" s="88"/>
      <c r="DO80" s="88"/>
      <c r="DP80" s="88"/>
      <c r="DQ80" s="88"/>
      <c r="DR80" s="88"/>
      <c r="DS80" s="88"/>
      <c r="DT80" s="88"/>
      <c r="DU80" s="88"/>
      <c r="DV80" s="88"/>
      <c r="DW80" s="88"/>
      <c r="DX80" s="88"/>
      <c r="DY80" s="88"/>
      <c r="DZ80" s="88"/>
      <c r="EA80" s="88"/>
      <c r="EB80" s="88"/>
      <c r="EC80" s="88"/>
      <c r="ED80" s="88"/>
      <c r="EE80" s="88"/>
      <c r="EF80" s="88"/>
      <c r="EG80" s="88"/>
      <c r="EH80" s="88"/>
      <c r="EI80" s="88"/>
      <c r="EJ80" s="88"/>
      <c r="EK80" s="88"/>
      <c r="EL80" s="88"/>
      <c r="EM80" s="88"/>
      <c r="EN80" s="88"/>
      <c r="EO80" s="88"/>
      <c r="EP80" s="88"/>
      <c r="EQ80" s="88"/>
      <c r="ER80" s="88"/>
      <c r="ES80" s="88"/>
      <c r="ET80" s="88"/>
    </row>
    <row r="81" spans="1:150" s="90" customFormat="1" ht="17.5" x14ac:dyDescent="0.25">
      <c r="A81" s="88" t="str">
        <f t="shared" si="105"/>
        <v>10.3</v>
      </c>
      <c r="B81" s="89" t="s">
        <v>256</v>
      </c>
      <c r="C81" s="90" t="s">
        <v>177</v>
      </c>
      <c r="D81" s="91"/>
      <c r="E81" s="92">
        <v>44178</v>
      </c>
      <c r="F81" s="92">
        <f t="shared" si="110"/>
        <v>44179</v>
      </c>
      <c r="G81" s="93">
        <v>2</v>
      </c>
      <c r="H81" s="94">
        <v>0</v>
      </c>
      <c r="I81" s="93">
        <f t="shared" si="111"/>
        <v>1</v>
      </c>
      <c r="J81" s="95"/>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8"/>
      <c r="BR81" s="88"/>
      <c r="BS81" s="88"/>
      <c r="BT81" s="88"/>
      <c r="BU81" s="88"/>
      <c r="BV81" s="88"/>
      <c r="BW81" s="88"/>
      <c r="BX81" s="88"/>
      <c r="BY81" s="88"/>
      <c r="BZ81" s="88"/>
      <c r="CA81" s="88"/>
      <c r="CB81" s="88"/>
      <c r="CC81" s="88"/>
      <c r="CD81" s="88"/>
      <c r="CE81" s="88"/>
      <c r="CF81" s="88"/>
      <c r="CG81" s="88"/>
      <c r="CH81" s="88"/>
      <c r="CI81" s="88"/>
      <c r="CJ81" s="88"/>
      <c r="CK81" s="88"/>
      <c r="CL81" s="88"/>
      <c r="CM81" s="88"/>
      <c r="CN81" s="88"/>
      <c r="CO81" s="88"/>
      <c r="CP81" s="88"/>
      <c r="CQ81" s="88"/>
      <c r="CR81" s="88"/>
      <c r="CS81" s="88"/>
      <c r="CT81" s="88"/>
      <c r="CU81" s="88"/>
      <c r="CV81" s="88"/>
      <c r="CW81" s="88"/>
      <c r="CX81" s="88"/>
      <c r="CY81" s="88"/>
      <c r="CZ81" s="88"/>
      <c r="DA81" s="88"/>
      <c r="DB81" s="88"/>
      <c r="DC81" s="88"/>
      <c r="DD81" s="88"/>
      <c r="DE81" s="88"/>
      <c r="DF81" s="88"/>
      <c r="DG81" s="88"/>
      <c r="DH81" s="88"/>
      <c r="DI81" s="88"/>
      <c r="DJ81" s="88"/>
      <c r="DK81" s="88"/>
      <c r="DL81" s="88"/>
      <c r="DM81" s="88"/>
      <c r="DN81" s="88"/>
      <c r="DO81" s="88"/>
      <c r="DP81" s="88"/>
      <c r="DQ81" s="88"/>
      <c r="DR81" s="88"/>
      <c r="DS81" s="88"/>
      <c r="DT81" s="88"/>
      <c r="DU81" s="88"/>
      <c r="DV81" s="88"/>
      <c r="DW81" s="88"/>
      <c r="DX81" s="88"/>
      <c r="DY81" s="88"/>
      <c r="DZ81" s="88"/>
      <c r="EA81" s="88"/>
      <c r="EB81" s="88"/>
      <c r="EC81" s="88"/>
      <c r="ED81" s="88"/>
      <c r="EE81" s="88"/>
      <c r="EF81" s="88"/>
      <c r="EG81" s="88"/>
      <c r="EH81" s="88"/>
      <c r="EI81" s="88"/>
      <c r="EJ81" s="88"/>
      <c r="EK81" s="88"/>
      <c r="EL81" s="88"/>
      <c r="EM81" s="88"/>
      <c r="EN81" s="88"/>
      <c r="EO81" s="88"/>
      <c r="EP81" s="88"/>
      <c r="EQ81" s="88"/>
      <c r="ER81" s="88"/>
      <c r="ES81" s="88"/>
      <c r="ET81" s="88"/>
    </row>
    <row r="82" spans="1:150" s="99" customFormat="1" ht="17.5" x14ac:dyDescent="0.25">
      <c r="A82" s="97">
        <v>11</v>
      </c>
      <c r="B82" s="98" t="s">
        <v>180</v>
      </c>
      <c r="D82" s="100"/>
      <c r="E82" s="101"/>
      <c r="F82" s="101" t="str">
        <f t="shared" ref="F82:F89" si="112">IF(ISBLANK(E82)," - ",IF(G82=0,E82,E82+G82-1))</f>
        <v xml:space="preserve"> - </v>
      </c>
      <c r="G82" s="102"/>
      <c r="H82" s="103"/>
      <c r="I82" s="104" t="str">
        <f t="shared" ref="I82:I89" si="113">IF(OR(F82=0,E82=0)," - ",NETWORKDAYS(E82,F82))</f>
        <v xml:space="preserve"> - </v>
      </c>
      <c r="J82" s="105"/>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6"/>
      <c r="BC82" s="106"/>
      <c r="BD82" s="106"/>
      <c r="BE82" s="106"/>
      <c r="BF82" s="106"/>
      <c r="BG82" s="106"/>
      <c r="BH82" s="106"/>
      <c r="BI82" s="106"/>
      <c r="BJ82" s="106"/>
      <c r="BK82" s="106"/>
      <c r="BL82" s="106"/>
      <c r="BM82" s="106"/>
      <c r="BN82" s="106"/>
      <c r="BO82" s="106"/>
      <c r="BP82" s="106"/>
      <c r="BQ82" s="106"/>
      <c r="BR82" s="106"/>
      <c r="BS82" s="106"/>
      <c r="BT82" s="106"/>
      <c r="BU82" s="106"/>
      <c r="BV82" s="106"/>
      <c r="BW82" s="106"/>
      <c r="BX82" s="106"/>
      <c r="BY82" s="106"/>
      <c r="BZ82" s="106"/>
      <c r="CA82" s="106"/>
      <c r="CB82" s="106"/>
      <c r="CC82" s="106"/>
      <c r="CD82" s="106"/>
      <c r="CE82" s="106"/>
      <c r="CF82" s="106"/>
      <c r="CG82" s="106"/>
      <c r="CH82" s="106"/>
      <c r="CI82" s="106"/>
      <c r="CJ82" s="106"/>
      <c r="CK82" s="106"/>
      <c r="CL82" s="106"/>
      <c r="CM82" s="106"/>
      <c r="CN82" s="106"/>
      <c r="CO82" s="106"/>
      <c r="CP82" s="106"/>
      <c r="CQ82" s="106"/>
      <c r="CR82" s="106"/>
      <c r="CS82" s="106"/>
      <c r="CT82" s="106"/>
      <c r="CU82" s="106"/>
      <c r="CV82" s="106"/>
      <c r="CW82" s="106"/>
      <c r="CX82" s="106"/>
      <c r="CY82" s="106"/>
      <c r="CZ82" s="106"/>
      <c r="DA82" s="106"/>
      <c r="DB82" s="106"/>
      <c r="DC82" s="106"/>
      <c r="DD82" s="106"/>
      <c r="DE82" s="106"/>
      <c r="DF82" s="106"/>
      <c r="DG82" s="106"/>
      <c r="DH82" s="106"/>
      <c r="DI82" s="106"/>
      <c r="DJ82" s="106"/>
      <c r="DK82" s="106"/>
      <c r="DL82" s="106"/>
      <c r="DM82" s="106"/>
      <c r="DN82" s="106"/>
      <c r="DO82" s="106"/>
      <c r="DP82" s="106"/>
      <c r="DQ82" s="106"/>
      <c r="DR82" s="106"/>
      <c r="DS82" s="106"/>
      <c r="DT82" s="106"/>
      <c r="DU82" s="106"/>
      <c r="DV82" s="106"/>
      <c r="DW82" s="106"/>
      <c r="DX82" s="106"/>
      <c r="DY82" s="106"/>
      <c r="DZ82" s="106"/>
      <c r="EA82" s="106"/>
      <c r="EB82" s="106"/>
      <c r="EC82" s="106"/>
      <c r="ED82" s="106"/>
      <c r="EE82" s="106"/>
      <c r="EF82" s="106"/>
      <c r="EG82" s="106"/>
      <c r="EH82" s="106"/>
      <c r="EI82" s="106"/>
      <c r="EJ82" s="106"/>
      <c r="EK82" s="106"/>
      <c r="EL82" s="106"/>
      <c r="EM82" s="106"/>
      <c r="EN82" s="106"/>
      <c r="EO82" s="106"/>
      <c r="EP82" s="106"/>
      <c r="EQ82" s="106"/>
      <c r="ER82" s="106"/>
      <c r="ES82" s="106"/>
      <c r="ET82" s="106"/>
    </row>
    <row r="83" spans="1:150" s="90" customFormat="1" ht="17.5" x14ac:dyDescent="0.25">
      <c r="A83" s="88" t="str">
        <f t="shared" ref="A83:A89" si="114">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11.1</v>
      </c>
      <c r="B83" s="89" t="s">
        <v>178</v>
      </c>
      <c r="C83" s="90" t="s">
        <v>137</v>
      </c>
      <c r="D83" s="91"/>
      <c r="E83" s="92">
        <v>44185</v>
      </c>
      <c r="F83" s="92">
        <f t="shared" si="112"/>
        <v>44185</v>
      </c>
      <c r="G83" s="93">
        <v>1</v>
      </c>
      <c r="H83" s="94">
        <v>0</v>
      </c>
      <c r="I83" s="93">
        <f t="shared" si="113"/>
        <v>0</v>
      </c>
      <c r="J83" s="95"/>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8"/>
      <c r="BR83" s="88"/>
      <c r="BS83" s="88"/>
      <c r="BT83" s="88"/>
      <c r="BU83" s="88"/>
      <c r="BV83" s="88"/>
      <c r="BW83" s="88"/>
      <c r="BX83" s="88"/>
      <c r="BY83" s="88"/>
      <c r="BZ83" s="88"/>
      <c r="CA83" s="88"/>
      <c r="CB83" s="88"/>
      <c r="CC83" s="88"/>
      <c r="CD83" s="88"/>
      <c r="CE83" s="88"/>
      <c r="CF83" s="88"/>
      <c r="CG83" s="88"/>
      <c r="CH83" s="88"/>
      <c r="CI83" s="88"/>
      <c r="CJ83" s="88"/>
      <c r="CK83" s="88"/>
      <c r="CL83" s="88"/>
      <c r="CM83" s="88"/>
      <c r="CN83" s="88"/>
      <c r="CO83" s="88"/>
      <c r="CP83" s="88"/>
      <c r="CQ83" s="88"/>
      <c r="CR83" s="88"/>
      <c r="CS83" s="88"/>
      <c r="CT83" s="88"/>
      <c r="CU83" s="88"/>
      <c r="CV83" s="88"/>
      <c r="CW83" s="88"/>
      <c r="CX83" s="88"/>
      <c r="CY83" s="88"/>
      <c r="CZ83" s="88"/>
      <c r="DA83" s="88"/>
      <c r="DB83" s="88"/>
      <c r="DC83" s="88"/>
      <c r="DD83" s="88"/>
      <c r="DE83" s="88"/>
      <c r="DF83" s="88"/>
      <c r="DG83" s="88"/>
      <c r="DH83" s="88"/>
      <c r="DI83" s="88"/>
      <c r="DJ83" s="88"/>
      <c r="DK83" s="88"/>
      <c r="DL83" s="88"/>
      <c r="DM83" s="88"/>
      <c r="DN83" s="88"/>
      <c r="DO83" s="88"/>
      <c r="DP83" s="88"/>
      <c r="DQ83" s="88"/>
      <c r="DR83" s="88"/>
      <c r="DS83" s="88"/>
      <c r="DT83" s="88"/>
      <c r="DU83" s="88"/>
      <c r="DV83" s="88"/>
      <c r="DW83" s="88"/>
      <c r="DX83" s="88"/>
      <c r="DY83" s="88"/>
      <c r="DZ83" s="88"/>
      <c r="EA83" s="88"/>
      <c r="EB83" s="88"/>
      <c r="EC83" s="88"/>
      <c r="ED83" s="88"/>
      <c r="EE83" s="88"/>
      <c r="EF83" s="88"/>
      <c r="EG83" s="88"/>
      <c r="EH83" s="88"/>
      <c r="EI83" s="88"/>
      <c r="EJ83" s="88"/>
      <c r="EK83" s="88"/>
      <c r="EL83" s="88"/>
      <c r="EM83" s="88"/>
      <c r="EN83" s="88"/>
      <c r="EO83" s="88"/>
      <c r="EP83" s="88"/>
      <c r="EQ83" s="88"/>
      <c r="ER83" s="88"/>
      <c r="ES83" s="88"/>
      <c r="ET83" s="88"/>
    </row>
    <row r="84" spans="1:150" s="90" customFormat="1" ht="17.5" x14ac:dyDescent="0.25">
      <c r="A84" s="88" t="str">
        <f t="shared" si="114"/>
        <v>11.2</v>
      </c>
      <c r="B84" s="89" t="s">
        <v>181</v>
      </c>
      <c r="C84" s="90" t="s">
        <v>137</v>
      </c>
      <c r="D84" s="91"/>
      <c r="E84" s="92">
        <v>44196</v>
      </c>
      <c r="F84" s="92">
        <f t="shared" si="112"/>
        <v>44196</v>
      </c>
      <c r="G84" s="93">
        <v>1</v>
      </c>
      <c r="H84" s="94">
        <v>0</v>
      </c>
      <c r="I84" s="93">
        <f t="shared" si="113"/>
        <v>1</v>
      </c>
      <c r="J84" s="95"/>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8"/>
      <c r="BR84" s="88"/>
      <c r="BS84" s="88"/>
      <c r="BT84" s="88"/>
      <c r="BU84" s="88"/>
      <c r="BV84" s="88"/>
      <c r="BW84" s="88"/>
      <c r="BX84" s="88"/>
      <c r="BY84" s="88"/>
      <c r="BZ84" s="88"/>
      <c r="CA84" s="88"/>
      <c r="CB84" s="88"/>
      <c r="CC84" s="88"/>
      <c r="CD84" s="88"/>
      <c r="CE84" s="88"/>
      <c r="CF84" s="88"/>
      <c r="CG84" s="88"/>
      <c r="CH84" s="88"/>
      <c r="CI84" s="88"/>
      <c r="CJ84" s="88"/>
      <c r="CK84" s="88"/>
      <c r="CL84" s="88"/>
      <c r="CM84" s="88"/>
      <c r="CN84" s="88"/>
      <c r="CO84" s="88"/>
      <c r="CP84" s="88"/>
      <c r="CQ84" s="88"/>
      <c r="CR84" s="88"/>
      <c r="CS84" s="88"/>
      <c r="CT84" s="88"/>
      <c r="CU84" s="88"/>
      <c r="CV84" s="88"/>
      <c r="CW84" s="88"/>
      <c r="CX84" s="88"/>
      <c r="CY84" s="88"/>
      <c r="CZ84" s="88"/>
      <c r="DA84" s="88"/>
      <c r="DB84" s="88"/>
      <c r="DC84" s="88"/>
      <c r="DD84" s="88"/>
      <c r="DE84" s="88"/>
      <c r="DF84" s="88"/>
      <c r="DG84" s="88"/>
      <c r="DH84" s="88"/>
      <c r="DI84" s="88"/>
      <c r="DJ84" s="88"/>
      <c r="DK84" s="88"/>
      <c r="DL84" s="88"/>
      <c r="DM84" s="88"/>
      <c r="DN84" s="88"/>
      <c r="DO84" s="88"/>
      <c r="DP84" s="88"/>
      <c r="DQ84" s="88"/>
      <c r="DR84" s="88"/>
      <c r="DS84" s="88"/>
      <c r="DT84" s="88"/>
      <c r="DU84" s="88"/>
      <c r="DV84" s="88"/>
      <c r="DW84" s="88"/>
      <c r="DX84" s="88"/>
      <c r="DY84" s="88"/>
      <c r="DZ84" s="88"/>
      <c r="EA84" s="88"/>
      <c r="EB84" s="88"/>
      <c r="EC84" s="88"/>
      <c r="ED84" s="88"/>
      <c r="EE84" s="88"/>
      <c r="EF84" s="88"/>
      <c r="EG84" s="88"/>
      <c r="EH84" s="88"/>
      <c r="EI84" s="88"/>
      <c r="EJ84" s="88"/>
      <c r="EK84" s="88"/>
      <c r="EL84" s="88"/>
      <c r="EM84" s="88"/>
      <c r="EN84" s="88"/>
      <c r="EO84" s="88"/>
      <c r="EP84" s="88"/>
      <c r="EQ84" s="88"/>
      <c r="ER84" s="88"/>
      <c r="ES84" s="88"/>
      <c r="ET84" s="88"/>
    </row>
    <row r="85" spans="1:150" s="90" customFormat="1" ht="17.5" x14ac:dyDescent="0.25">
      <c r="A85" s="88" t="str">
        <f t="shared" si="114"/>
        <v>11.3</v>
      </c>
      <c r="B85" s="89" t="s">
        <v>182</v>
      </c>
      <c r="C85" s="90" t="s">
        <v>188</v>
      </c>
      <c r="D85" s="91"/>
      <c r="E85" s="92">
        <v>44207</v>
      </c>
      <c r="F85" s="92">
        <f t="shared" si="112"/>
        <v>44213</v>
      </c>
      <c r="G85" s="93">
        <v>7</v>
      </c>
      <c r="H85" s="94">
        <v>0</v>
      </c>
      <c r="I85" s="93">
        <f t="shared" si="113"/>
        <v>5</v>
      </c>
      <c r="J85" s="95"/>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88"/>
      <c r="AS85" s="88"/>
      <c r="AT85" s="88"/>
      <c r="AU85" s="88"/>
      <c r="AV85" s="88"/>
      <c r="AW85" s="88"/>
      <c r="AX85" s="88"/>
      <c r="AY85" s="88"/>
      <c r="AZ85" s="88"/>
      <c r="BA85" s="88"/>
      <c r="BB85" s="88"/>
      <c r="BC85" s="88"/>
      <c r="BD85" s="88"/>
      <c r="BE85" s="88"/>
      <c r="BF85" s="88"/>
      <c r="BG85" s="88"/>
      <c r="BH85" s="88"/>
      <c r="BI85" s="88"/>
      <c r="BJ85" s="88"/>
      <c r="BK85" s="88"/>
      <c r="BL85" s="88"/>
      <c r="BM85" s="88"/>
      <c r="BN85" s="88"/>
      <c r="BO85" s="88"/>
      <c r="BP85" s="88"/>
      <c r="BQ85" s="88"/>
      <c r="BR85" s="88"/>
      <c r="BS85" s="88"/>
      <c r="BT85" s="88"/>
      <c r="BU85" s="88"/>
      <c r="BV85" s="88"/>
      <c r="BW85" s="88"/>
      <c r="BX85" s="88"/>
      <c r="BY85" s="88"/>
      <c r="BZ85" s="88"/>
      <c r="CA85" s="88"/>
      <c r="CB85" s="88"/>
      <c r="CC85" s="88"/>
      <c r="CD85" s="88"/>
      <c r="CE85" s="88"/>
      <c r="CF85" s="88"/>
      <c r="CG85" s="88"/>
      <c r="CH85" s="88"/>
      <c r="CI85" s="88"/>
      <c r="CJ85" s="88"/>
      <c r="CK85" s="88"/>
      <c r="CL85" s="88"/>
      <c r="CM85" s="88"/>
      <c r="CN85" s="88"/>
      <c r="CO85" s="88"/>
      <c r="CP85" s="88"/>
      <c r="CQ85" s="88"/>
      <c r="CR85" s="88"/>
      <c r="CS85" s="88"/>
      <c r="CT85" s="88"/>
      <c r="CU85" s="88"/>
      <c r="CV85" s="88"/>
      <c r="CW85" s="88"/>
      <c r="CX85" s="88"/>
      <c r="CY85" s="88"/>
      <c r="CZ85" s="88"/>
      <c r="DA85" s="88"/>
      <c r="DB85" s="88"/>
      <c r="DC85" s="88"/>
      <c r="DD85" s="88"/>
      <c r="DE85" s="88"/>
      <c r="DF85" s="88"/>
      <c r="DG85" s="88"/>
      <c r="DH85" s="88"/>
      <c r="DI85" s="88"/>
      <c r="DJ85" s="88"/>
      <c r="DK85" s="88"/>
      <c r="DL85" s="88"/>
      <c r="DM85" s="88"/>
      <c r="DN85" s="88"/>
      <c r="DO85" s="88"/>
      <c r="DP85" s="88"/>
      <c r="DQ85" s="88"/>
      <c r="DR85" s="88"/>
      <c r="DS85" s="88"/>
      <c r="DT85" s="88"/>
      <c r="DU85" s="88"/>
      <c r="DV85" s="88"/>
      <c r="DW85" s="88"/>
      <c r="DX85" s="88"/>
      <c r="DY85" s="88"/>
      <c r="DZ85" s="88"/>
      <c r="EA85" s="88"/>
      <c r="EB85" s="88"/>
      <c r="EC85" s="88"/>
      <c r="ED85" s="88"/>
      <c r="EE85" s="88"/>
      <c r="EF85" s="88"/>
      <c r="EG85" s="88"/>
      <c r="EH85" s="88"/>
      <c r="EI85" s="88"/>
      <c r="EJ85" s="88"/>
      <c r="EK85" s="88"/>
      <c r="EL85" s="88"/>
      <c r="EM85" s="88"/>
      <c r="EN85" s="88"/>
      <c r="EO85" s="88"/>
      <c r="EP85" s="88"/>
      <c r="EQ85" s="88"/>
      <c r="ER85" s="88"/>
      <c r="ES85" s="88"/>
      <c r="ET85" s="88"/>
    </row>
    <row r="86" spans="1:150" s="90" customFormat="1" ht="17.5" x14ac:dyDescent="0.25">
      <c r="A86" s="88" t="str">
        <f t="shared" si="114"/>
        <v>11.4</v>
      </c>
      <c r="B86" s="89" t="s">
        <v>183</v>
      </c>
      <c r="C86" s="90" t="s">
        <v>137</v>
      </c>
      <c r="D86" s="91"/>
      <c r="E86" s="92">
        <v>44178</v>
      </c>
      <c r="F86" s="92">
        <f t="shared" si="112"/>
        <v>44179</v>
      </c>
      <c r="G86" s="93">
        <v>2</v>
      </c>
      <c r="H86" s="94">
        <v>0</v>
      </c>
      <c r="I86" s="93">
        <f t="shared" si="113"/>
        <v>1</v>
      </c>
      <c r="J86" s="95"/>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8"/>
      <c r="BR86" s="88"/>
      <c r="BS86" s="88"/>
      <c r="BT86" s="88"/>
      <c r="BU86" s="88"/>
      <c r="BV86" s="88"/>
      <c r="BW86" s="88"/>
      <c r="BX86" s="88"/>
      <c r="BY86" s="88"/>
      <c r="BZ86" s="88"/>
      <c r="CA86" s="88"/>
      <c r="CB86" s="88"/>
      <c r="CC86" s="88"/>
      <c r="CD86" s="88"/>
      <c r="CE86" s="88"/>
      <c r="CF86" s="88"/>
      <c r="CG86" s="88"/>
      <c r="CH86" s="88"/>
      <c r="CI86" s="88"/>
      <c r="CJ86" s="88"/>
      <c r="CK86" s="88"/>
      <c r="CL86" s="88"/>
      <c r="CM86" s="88"/>
      <c r="CN86" s="88"/>
      <c r="CO86" s="88"/>
      <c r="CP86" s="88"/>
      <c r="CQ86" s="88"/>
      <c r="CR86" s="88"/>
      <c r="CS86" s="88"/>
      <c r="CT86" s="88"/>
      <c r="CU86" s="88"/>
      <c r="CV86" s="88"/>
      <c r="CW86" s="88"/>
      <c r="CX86" s="88"/>
      <c r="CY86" s="88"/>
      <c r="CZ86" s="88"/>
      <c r="DA86" s="88"/>
      <c r="DB86" s="88"/>
      <c r="DC86" s="88"/>
      <c r="DD86" s="88"/>
      <c r="DE86" s="88"/>
      <c r="DF86" s="88"/>
      <c r="DG86" s="88"/>
      <c r="DH86" s="88"/>
      <c r="DI86" s="88"/>
      <c r="DJ86" s="88"/>
      <c r="DK86" s="88"/>
      <c r="DL86" s="88"/>
      <c r="DM86" s="88"/>
      <c r="DN86" s="88"/>
      <c r="DO86" s="88"/>
      <c r="DP86" s="88"/>
      <c r="DQ86" s="88"/>
      <c r="DR86" s="88"/>
      <c r="DS86" s="88"/>
      <c r="DT86" s="88"/>
      <c r="DU86" s="88"/>
      <c r="DV86" s="88"/>
      <c r="DW86" s="88"/>
      <c r="DX86" s="88"/>
      <c r="DY86" s="88"/>
      <c r="DZ86" s="88"/>
      <c r="EA86" s="88"/>
      <c r="EB86" s="88"/>
      <c r="EC86" s="88"/>
      <c r="ED86" s="88"/>
      <c r="EE86" s="88"/>
      <c r="EF86" s="88"/>
      <c r="EG86" s="88"/>
      <c r="EH86" s="88"/>
      <c r="EI86" s="88"/>
      <c r="EJ86" s="88"/>
      <c r="EK86" s="88"/>
      <c r="EL86" s="88"/>
      <c r="EM86" s="88"/>
      <c r="EN86" s="88"/>
      <c r="EO86" s="88"/>
      <c r="EP86" s="88"/>
      <c r="EQ86" s="88"/>
      <c r="ER86" s="88"/>
      <c r="ES86" s="88"/>
      <c r="ET86" s="88"/>
    </row>
    <row r="87" spans="1:150" s="90" customFormat="1" ht="17.5" x14ac:dyDescent="0.25">
      <c r="A87" s="88" t="str">
        <f t="shared" si="114"/>
        <v>11.5</v>
      </c>
      <c r="B87" s="89" t="s">
        <v>184</v>
      </c>
      <c r="C87" s="90" t="s">
        <v>187</v>
      </c>
      <c r="D87" s="91"/>
      <c r="E87" s="92">
        <v>44177</v>
      </c>
      <c r="F87" s="92">
        <f t="shared" si="112"/>
        <v>44180</v>
      </c>
      <c r="G87" s="93">
        <v>4</v>
      </c>
      <c r="H87" s="94">
        <v>0</v>
      </c>
      <c r="I87" s="93">
        <f t="shared" si="113"/>
        <v>2</v>
      </c>
      <c r="J87" s="95"/>
      <c r="K87" s="88"/>
      <c r="L87" s="88"/>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88"/>
      <c r="BY87" s="88"/>
      <c r="BZ87" s="88"/>
      <c r="CA87" s="88"/>
      <c r="CB87" s="88"/>
      <c r="CC87" s="88"/>
      <c r="CD87" s="88"/>
      <c r="CE87" s="88"/>
      <c r="CF87" s="88"/>
      <c r="CG87" s="88"/>
      <c r="CH87" s="88"/>
      <c r="CI87" s="88"/>
      <c r="CJ87" s="88"/>
      <c r="CK87" s="88"/>
      <c r="CL87" s="88"/>
      <c r="CM87" s="88"/>
      <c r="CN87" s="88"/>
      <c r="CO87" s="88"/>
      <c r="CP87" s="88"/>
      <c r="CQ87" s="88"/>
      <c r="CR87" s="88"/>
      <c r="CS87" s="88"/>
      <c r="CT87" s="88"/>
      <c r="CU87" s="88"/>
      <c r="CV87" s="88"/>
      <c r="CW87" s="88"/>
      <c r="CX87" s="88"/>
      <c r="CY87" s="88"/>
      <c r="CZ87" s="88"/>
      <c r="DA87" s="88"/>
      <c r="DB87" s="88"/>
      <c r="DC87" s="88"/>
      <c r="DD87" s="88"/>
      <c r="DE87" s="88"/>
      <c r="DF87" s="88"/>
      <c r="DG87" s="88"/>
      <c r="DH87" s="88"/>
      <c r="DI87" s="88"/>
      <c r="DJ87" s="88"/>
      <c r="DK87" s="88"/>
      <c r="DL87" s="88"/>
      <c r="DM87" s="88"/>
      <c r="DN87" s="88"/>
      <c r="DO87" s="88"/>
      <c r="DP87" s="88"/>
      <c r="DQ87" s="88"/>
      <c r="DR87" s="88"/>
      <c r="DS87" s="88"/>
      <c r="DT87" s="88"/>
      <c r="DU87" s="88"/>
      <c r="DV87" s="88"/>
      <c r="DW87" s="88"/>
      <c r="DX87" s="88"/>
      <c r="DY87" s="88"/>
      <c r="DZ87" s="88"/>
      <c r="EA87" s="88"/>
      <c r="EB87" s="88"/>
      <c r="EC87" s="88"/>
      <c r="ED87" s="88"/>
      <c r="EE87" s="88"/>
      <c r="EF87" s="88"/>
      <c r="EG87" s="88"/>
      <c r="EH87" s="88"/>
      <c r="EI87" s="88"/>
      <c r="EJ87" s="88"/>
      <c r="EK87" s="88"/>
      <c r="EL87" s="88"/>
      <c r="EM87" s="88"/>
      <c r="EN87" s="88"/>
      <c r="EO87" s="88"/>
      <c r="EP87" s="88"/>
      <c r="EQ87" s="88"/>
      <c r="ER87" s="88"/>
      <c r="ES87" s="88"/>
      <c r="ET87" s="88"/>
    </row>
    <row r="88" spans="1:150" s="90" customFormat="1" ht="17.5" x14ac:dyDescent="0.25">
      <c r="A88" s="88" t="str">
        <f t="shared" si="114"/>
        <v>11.6</v>
      </c>
      <c r="B88" s="89" t="s">
        <v>185</v>
      </c>
      <c r="C88" s="90" t="s">
        <v>188</v>
      </c>
      <c r="D88" s="91"/>
      <c r="E88" s="92">
        <v>44180</v>
      </c>
      <c r="F88" s="92">
        <f t="shared" si="112"/>
        <v>44180</v>
      </c>
      <c r="G88" s="93">
        <v>1</v>
      </c>
      <c r="H88" s="94">
        <v>0</v>
      </c>
      <c r="I88" s="93">
        <f t="shared" si="113"/>
        <v>1</v>
      </c>
      <c r="J88" s="95"/>
      <c r="K88" s="88"/>
      <c r="L88" s="88"/>
      <c r="M88" s="88"/>
      <c r="N88" s="88"/>
      <c r="O88" s="88"/>
      <c r="P88" s="88"/>
      <c r="Q88" s="88"/>
      <c r="R88" s="88"/>
      <c r="S88" s="88"/>
      <c r="T88" s="88"/>
      <c r="U88" s="88"/>
      <c r="V88" s="88"/>
      <c r="W88" s="88"/>
      <c r="X88" s="88"/>
      <c r="Y88" s="88"/>
      <c r="Z88" s="88"/>
      <c r="AA88" s="88"/>
      <c r="AB88" s="88"/>
      <c r="AC88" s="88"/>
      <c r="AD88" s="88"/>
      <c r="AE88" s="88"/>
      <c r="AF88" s="88"/>
      <c r="AG88" s="88"/>
      <c r="AH88" s="88"/>
      <c r="AI88" s="88"/>
      <c r="AJ88" s="88"/>
      <c r="AK88" s="88"/>
      <c r="AL88" s="88"/>
      <c r="AM88" s="88"/>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88"/>
      <c r="BR88" s="88"/>
      <c r="BS88" s="88"/>
      <c r="BT88" s="88"/>
      <c r="BU88" s="88"/>
      <c r="BV88" s="88"/>
      <c r="BW88" s="88"/>
      <c r="BX88" s="88"/>
      <c r="BY88" s="88"/>
      <c r="BZ88" s="88"/>
      <c r="CA88" s="88"/>
      <c r="CB88" s="88"/>
      <c r="CC88" s="88"/>
      <c r="CD88" s="88"/>
      <c r="CE88" s="88"/>
      <c r="CF88" s="88"/>
      <c r="CG88" s="88"/>
      <c r="CH88" s="88"/>
      <c r="CI88" s="88"/>
      <c r="CJ88" s="88"/>
      <c r="CK88" s="88"/>
      <c r="CL88" s="88"/>
      <c r="CM88" s="88"/>
      <c r="CN88" s="88"/>
      <c r="CO88" s="88"/>
      <c r="CP88" s="88"/>
      <c r="CQ88" s="88"/>
      <c r="CR88" s="88"/>
      <c r="CS88" s="88"/>
      <c r="CT88" s="88"/>
      <c r="CU88" s="88"/>
      <c r="CV88" s="88"/>
      <c r="CW88" s="88"/>
      <c r="CX88" s="88"/>
      <c r="CY88" s="88"/>
      <c r="CZ88" s="88"/>
      <c r="DA88" s="88"/>
      <c r="DB88" s="88"/>
      <c r="DC88" s="88"/>
      <c r="DD88" s="88"/>
      <c r="DE88" s="88"/>
      <c r="DF88" s="88"/>
      <c r="DG88" s="88"/>
      <c r="DH88" s="88"/>
      <c r="DI88" s="88"/>
      <c r="DJ88" s="88"/>
      <c r="DK88" s="88"/>
      <c r="DL88" s="88"/>
      <c r="DM88" s="88"/>
      <c r="DN88" s="88"/>
      <c r="DO88" s="88"/>
      <c r="DP88" s="88"/>
      <c r="DQ88" s="88"/>
      <c r="DR88" s="88"/>
      <c r="DS88" s="88"/>
      <c r="DT88" s="88"/>
      <c r="DU88" s="88"/>
      <c r="DV88" s="88"/>
      <c r="DW88" s="88"/>
      <c r="DX88" s="88"/>
      <c r="DY88" s="88"/>
      <c r="DZ88" s="88"/>
      <c r="EA88" s="88"/>
      <c r="EB88" s="88"/>
      <c r="EC88" s="88"/>
      <c r="ED88" s="88"/>
      <c r="EE88" s="88"/>
      <c r="EF88" s="88"/>
      <c r="EG88" s="88"/>
      <c r="EH88" s="88"/>
      <c r="EI88" s="88"/>
      <c r="EJ88" s="88"/>
      <c r="EK88" s="88"/>
      <c r="EL88" s="88"/>
      <c r="EM88" s="88"/>
      <c r="EN88" s="88"/>
      <c r="EO88" s="88"/>
      <c r="EP88" s="88"/>
      <c r="EQ88" s="88"/>
      <c r="ER88" s="88"/>
      <c r="ES88" s="88"/>
      <c r="ET88" s="88"/>
    </row>
    <row r="89" spans="1:150" s="90" customFormat="1" ht="17.5" x14ac:dyDescent="0.25">
      <c r="A89" s="88" t="str">
        <f t="shared" si="114"/>
        <v>11.7</v>
      </c>
      <c r="B89" s="89" t="s">
        <v>186</v>
      </c>
      <c r="C89" s="90" t="s">
        <v>189</v>
      </c>
      <c r="D89" s="91"/>
      <c r="E89" s="92">
        <v>44196</v>
      </c>
      <c r="F89" s="92">
        <f t="shared" si="112"/>
        <v>44196</v>
      </c>
      <c r="G89" s="93">
        <v>1</v>
      </c>
      <c r="H89" s="94">
        <v>0</v>
      </c>
      <c r="I89" s="93">
        <f t="shared" si="113"/>
        <v>1</v>
      </c>
      <c r="J89" s="95"/>
      <c r="K89" s="88"/>
      <c r="L89" s="88"/>
      <c r="M89" s="88"/>
      <c r="N89" s="88"/>
      <c r="O89" s="88"/>
      <c r="P89" s="88"/>
      <c r="Q89" s="88"/>
      <c r="R89" s="88"/>
      <c r="S89" s="88"/>
      <c r="T89" s="88"/>
      <c r="U89" s="88"/>
      <c r="V89" s="88"/>
      <c r="W89" s="88"/>
      <c r="X89" s="88"/>
      <c r="Y89" s="88"/>
      <c r="Z89" s="88"/>
      <c r="AA89" s="88"/>
      <c r="AB89" s="88"/>
      <c r="AC89" s="88"/>
      <c r="AD89" s="88"/>
      <c r="AE89" s="88"/>
      <c r="AF89" s="88"/>
      <c r="AG89" s="88"/>
      <c r="AH89" s="88"/>
      <c r="AI89" s="88"/>
      <c r="AJ89" s="88"/>
      <c r="AK89" s="88"/>
      <c r="AL89" s="88"/>
      <c r="AM89" s="88"/>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8"/>
      <c r="BR89" s="88"/>
      <c r="BS89" s="88"/>
      <c r="BT89" s="88"/>
      <c r="BU89" s="88"/>
      <c r="BV89" s="88"/>
      <c r="BW89" s="88"/>
      <c r="BX89" s="88"/>
      <c r="BY89" s="88"/>
      <c r="BZ89" s="88"/>
      <c r="CA89" s="88"/>
      <c r="CB89" s="88"/>
      <c r="CC89" s="88"/>
      <c r="CD89" s="88"/>
      <c r="CE89" s="88"/>
      <c r="CF89" s="88"/>
      <c r="CG89" s="88"/>
      <c r="CH89" s="88"/>
      <c r="CI89" s="88"/>
      <c r="CJ89" s="88"/>
      <c r="CK89" s="88"/>
      <c r="CL89" s="88"/>
      <c r="CM89" s="88"/>
      <c r="CN89" s="88"/>
      <c r="CO89" s="88"/>
      <c r="CP89" s="88"/>
      <c r="CQ89" s="88"/>
      <c r="CR89" s="88"/>
      <c r="CS89" s="88"/>
      <c r="CT89" s="88"/>
      <c r="CU89" s="88"/>
      <c r="CV89" s="88"/>
      <c r="CW89" s="88"/>
      <c r="CX89" s="88"/>
      <c r="CY89" s="88"/>
      <c r="CZ89" s="88"/>
      <c r="DA89" s="88"/>
      <c r="DB89" s="88"/>
      <c r="DC89" s="88"/>
      <c r="DD89" s="88"/>
      <c r="DE89" s="88"/>
      <c r="DF89" s="88"/>
      <c r="DG89" s="88"/>
      <c r="DH89" s="88"/>
      <c r="DI89" s="88"/>
      <c r="DJ89" s="88"/>
      <c r="DK89" s="88"/>
      <c r="DL89" s="88"/>
      <c r="DM89" s="88"/>
      <c r="DN89" s="88"/>
      <c r="DO89" s="88"/>
      <c r="DP89" s="88"/>
      <c r="DQ89" s="88"/>
      <c r="DR89" s="88"/>
      <c r="DS89" s="88"/>
      <c r="DT89" s="88"/>
      <c r="DU89" s="88"/>
      <c r="DV89" s="88"/>
      <c r="DW89" s="88"/>
      <c r="DX89" s="88"/>
      <c r="DY89" s="88"/>
      <c r="DZ89" s="88"/>
      <c r="EA89" s="88"/>
      <c r="EB89" s="88"/>
      <c r="EC89" s="88"/>
      <c r="ED89" s="88"/>
      <c r="EE89" s="88"/>
      <c r="EF89" s="88"/>
      <c r="EG89" s="88"/>
      <c r="EH89" s="88"/>
      <c r="EI89" s="88"/>
      <c r="EJ89" s="88"/>
      <c r="EK89" s="88"/>
      <c r="EL89" s="88"/>
      <c r="EM89" s="88"/>
      <c r="EN89" s="88"/>
      <c r="EO89" s="88"/>
      <c r="EP89" s="88"/>
      <c r="EQ89" s="88"/>
      <c r="ER89" s="88"/>
      <c r="ES89" s="88"/>
      <c r="ET89" s="88"/>
    </row>
    <row r="90" spans="1:150" x14ac:dyDescent="0.25">
      <c r="A90" s="87"/>
    </row>
  </sheetData>
  <sheetProtection formatCells="0" formatColumns="0" formatRows="0" insertRows="0" deleteRows="0"/>
  <mergeCells count="43">
    <mergeCell ref="DZ4:EF4"/>
    <mergeCell ref="DZ5:EF5"/>
    <mergeCell ref="EG4:EM4"/>
    <mergeCell ref="EG5:EM5"/>
    <mergeCell ref="EN4:ET4"/>
    <mergeCell ref="EN5:ET5"/>
    <mergeCell ref="DE4:DK4"/>
    <mergeCell ref="DE5:DK5"/>
    <mergeCell ref="DL4:DR4"/>
    <mergeCell ref="DL5:DR5"/>
    <mergeCell ref="DS4:DY4"/>
    <mergeCell ref="DS5:DY5"/>
    <mergeCell ref="CJ4:CP4"/>
    <mergeCell ref="CJ5:CP5"/>
    <mergeCell ref="CQ4:CW4"/>
    <mergeCell ref="CQ5:CW5"/>
    <mergeCell ref="CX4:DD4"/>
    <mergeCell ref="CX5:DD5"/>
    <mergeCell ref="BO4:BU4"/>
    <mergeCell ref="BO5:BU5"/>
    <mergeCell ref="BV4:CB4"/>
    <mergeCell ref="BV5:CB5"/>
    <mergeCell ref="CC4:CI4"/>
    <mergeCell ref="CC5:CI5"/>
    <mergeCell ref="AF4:AL4"/>
    <mergeCell ref="AF5:AL5"/>
    <mergeCell ref="BH4:BN4"/>
    <mergeCell ref="BH5:BN5"/>
    <mergeCell ref="AM5:AS5"/>
    <mergeCell ref="AT4:AZ4"/>
    <mergeCell ref="AT5:AZ5"/>
    <mergeCell ref="AM4:AS4"/>
    <mergeCell ref="BA4:BG4"/>
    <mergeCell ref="BA5:BG5"/>
    <mergeCell ref="K1:AE1"/>
    <mergeCell ref="C5:E5"/>
    <mergeCell ref="R4:X4"/>
    <mergeCell ref="K4:Q4"/>
    <mergeCell ref="C4:E4"/>
    <mergeCell ref="R5:X5"/>
    <mergeCell ref="K5:Q5"/>
    <mergeCell ref="Y4:AE4"/>
    <mergeCell ref="Y5:AE5"/>
  </mergeCells>
  <phoneticPr fontId="3" type="noConversion"/>
  <conditionalFormatting sqref="H23:H24 H8 H27 H51:H63 H47:H49 H71 H66:H69">
    <cfRule type="dataBar" priority="652">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BN7">
    <cfRule type="expression" dxfId="421" priority="695">
      <formula>K$6=TODAY()</formula>
    </cfRule>
  </conditionalFormatting>
  <conditionalFormatting sqref="K8:BN15 K23:BN24 K27:BN31 K33:BN33 M32:BN32 K34:ET39 M40:ET40 K41:ET44 K46:ET49 K51:ET63 K65:ET65 K71:ET71 K73:ET89">
    <cfRule type="expression" dxfId="420" priority="698">
      <formula>AND($E8&lt;=K$6,ROUNDDOWN(($F8-$E8+1)*$H8,0)+$E8-1&gt;=K$6)</formula>
    </cfRule>
    <cfRule type="expression" dxfId="419" priority="699">
      <formula>AND(NOT(ISBLANK($E8)),$E8&lt;=K$6,$F8&gt;=K$6)</formula>
    </cfRule>
  </conditionalFormatting>
  <conditionalFormatting sqref="K6:BN15 K23:BN24 K27:BN31 K33:BN33 M32:BN32 K51:BN63 K34:ET39 K47:ET49">
    <cfRule type="expression" dxfId="418" priority="658">
      <formula>K$6=TODAY()</formula>
    </cfRule>
  </conditionalFormatting>
  <conditionalFormatting sqref="H22">
    <cfRule type="dataBar" priority="566">
      <dataBar>
        <cfvo type="num" val="0"/>
        <cfvo type="num" val="1"/>
        <color theme="0" tint="-0.34998626667073579"/>
      </dataBar>
      <extLst>
        <ext xmlns:x14="http://schemas.microsoft.com/office/spreadsheetml/2009/9/main" uri="{B025F937-C7B1-47D3-B67F-A62EFF666E3E}">
          <x14:id>{47316EE5-B887-4A77-9CFB-424C95D1C41E}</x14:id>
        </ext>
      </extLst>
    </cfRule>
  </conditionalFormatting>
  <conditionalFormatting sqref="K17:BN17">
    <cfRule type="expression" dxfId="417" priority="621">
      <formula>AND($E17&lt;=K$6,ROUNDDOWN(($F17-$E17+1)*$H17,0)+$E17-1&gt;=K$6)</formula>
    </cfRule>
    <cfRule type="expression" dxfId="416" priority="622">
      <formula>AND(NOT(ISBLANK($E17)),$E17&lt;=K$6,$F17&gt;=K$6)</formula>
    </cfRule>
  </conditionalFormatting>
  <conditionalFormatting sqref="K17:BN17">
    <cfRule type="expression" dxfId="415" priority="620">
      <formula>K$6=TODAY()</formula>
    </cfRule>
  </conditionalFormatting>
  <conditionalFormatting sqref="K16:BN16 K18:BN19">
    <cfRule type="expression" dxfId="414" priority="625">
      <formula>AND($E16&lt;=K$6,ROUNDDOWN(($F16-$E16+1)*$H16,0)+$E16-1&gt;=K$6)</formula>
    </cfRule>
    <cfRule type="expression" dxfId="413" priority="626">
      <formula>AND(NOT(ISBLANK($E16)),$E16&lt;=K$6,$F16&gt;=K$6)</formula>
    </cfRule>
  </conditionalFormatting>
  <conditionalFormatting sqref="K16:BN16 K18:BN19">
    <cfRule type="expression" dxfId="412" priority="624">
      <formula>K$6=TODAY()</formula>
    </cfRule>
  </conditionalFormatting>
  <conditionalFormatting sqref="K22:BN22 K45:ET45 K64:ET64 K50:ET50 K72:ET72">
    <cfRule type="expression" dxfId="411" priority="568">
      <formula>AND($E22&lt;=K$6,ROUNDDOWN(($F22-$E22+1)*$H22,0)+$E22-1&gt;=K$6)</formula>
    </cfRule>
    <cfRule type="expression" dxfId="410" priority="569">
      <formula>AND(NOT(ISBLANK($E22)),$E22&lt;=K$6,$F22&gt;=K$6)</formula>
    </cfRule>
  </conditionalFormatting>
  <conditionalFormatting sqref="K22:BN22">
    <cfRule type="expression" dxfId="409" priority="567">
      <formula>K$6=TODAY()</formula>
    </cfRule>
  </conditionalFormatting>
  <conditionalFormatting sqref="H25">
    <cfRule type="dataBar" priority="615">
      <dataBar>
        <cfvo type="num" val="0"/>
        <cfvo type="num" val="1"/>
        <color theme="0" tint="-0.34998626667073579"/>
      </dataBar>
      <extLst>
        <ext xmlns:x14="http://schemas.microsoft.com/office/spreadsheetml/2009/9/main" uri="{B025F937-C7B1-47D3-B67F-A62EFF666E3E}">
          <x14:id>{74038E9F-5CF0-437A-81A6-C6252ACDED7F}</x14:id>
        </ext>
      </extLst>
    </cfRule>
  </conditionalFormatting>
  <conditionalFormatting sqref="K25:BN25">
    <cfRule type="expression" dxfId="408" priority="617">
      <formula>AND($E25&lt;=K$6,ROUNDDOWN(($F25-$E25+1)*$H25,0)+$E25-1&gt;=K$6)</formula>
    </cfRule>
    <cfRule type="expression" dxfId="407" priority="618">
      <formula>AND(NOT(ISBLANK($E25)),$E25&lt;=K$6,$F25&gt;=K$6)</formula>
    </cfRule>
  </conditionalFormatting>
  <conditionalFormatting sqref="K25:BN25">
    <cfRule type="expression" dxfId="406" priority="616">
      <formula>K$6=TODAY()</formula>
    </cfRule>
  </conditionalFormatting>
  <conditionalFormatting sqref="H73:H74 H83:H89 H41:H44 H76">
    <cfRule type="dataBar" priority="606">
      <dataBar>
        <cfvo type="num" val="0"/>
        <cfvo type="num" val="1"/>
        <color theme="0" tint="-0.34998626667073579"/>
      </dataBar>
      <extLst>
        <ext xmlns:x14="http://schemas.microsoft.com/office/spreadsheetml/2009/9/main" uri="{B025F937-C7B1-47D3-B67F-A62EFF666E3E}">
          <x14:id>{13DE2614-F304-4EE3-95AB-D29625AA1FF5}</x14:id>
        </ext>
      </extLst>
    </cfRule>
  </conditionalFormatting>
  <conditionalFormatting sqref="K65:BN71 K73:BN77 K83:BN89 K41:BN44">
    <cfRule type="expression" dxfId="405" priority="607">
      <formula>K$6=TODAY()</formula>
    </cfRule>
  </conditionalFormatting>
  <conditionalFormatting sqref="H45">
    <cfRule type="dataBar" priority="602">
      <dataBar>
        <cfvo type="num" val="0"/>
        <cfvo type="num" val="1"/>
        <color theme="0" tint="-0.34998626667073579"/>
      </dataBar>
      <extLst>
        <ext xmlns:x14="http://schemas.microsoft.com/office/spreadsheetml/2009/9/main" uri="{B025F937-C7B1-47D3-B67F-A62EFF666E3E}">
          <x14:id>{6212F97A-33FD-4C7A-B5F9-478C8275A5C1}</x14:id>
        </ext>
      </extLst>
    </cfRule>
  </conditionalFormatting>
  <conditionalFormatting sqref="K45:BN45">
    <cfRule type="expression" dxfId="404" priority="603">
      <formula>K$6=TODAY()</formula>
    </cfRule>
  </conditionalFormatting>
  <conditionalFormatting sqref="H64">
    <cfRule type="dataBar" priority="598">
      <dataBar>
        <cfvo type="num" val="0"/>
        <cfvo type="num" val="1"/>
        <color theme="0" tint="-0.34998626667073579"/>
      </dataBar>
      <extLst>
        <ext xmlns:x14="http://schemas.microsoft.com/office/spreadsheetml/2009/9/main" uri="{B025F937-C7B1-47D3-B67F-A62EFF666E3E}">
          <x14:id>{3C164DD2-64D8-466B-AA2A-E1C49E856FEA}</x14:id>
        </ext>
      </extLst>
    </cfRule>
  </conditionalFormatting>
  <conditionalFormatting sqref="K64:BN64">
    <cfRule type="expression" dxfId="403" priority="599">
      <formula>K$6=TODAY()</formula>
    </cfRule>
  </conditionalFormatting>
  <conditionalFormatting sqref="H72">
    <cfRule type="dataBar" priority="594">
      <dataBar>
        <cfvo type="num" val="0"/>
        <cfvo type="num" val="1"/>
        <color theme="0" tint="-0.34998626667073579"/>
      </dataBar>
      <extLst>
        <ext xmlns:x14="http://schemas.microsoft.com/office/spreadsheetml/2009/9/main" uri="{B025F937-C7B1-47D3-B67F-A62EFF666E3E}">
          <x14:id>{2E9D6010-8969-45F4-A780-98B1866F8C6A}</x14:id>
        </ext>
      </extLst>
    </cfRule>
  </conditionalFormatting>
  <conditionalFormatting sqref="K72:BN72">
    <cfRule type="expression" dxfId="402" priority="595">
      <formula>K$6=TODAY()</formula>
    </cfRule>
  </conditionalFormatting>
  <conditionalFormatting sqref="H78">
    <cfRule type="dataBar" priority="590">
      <dataBar>
        <cfvo type="num" val="0"/>
        <cfvo type="num" val="1"/>
        <color theme="0" tint="-0.34998626667073579"/>
      </dataBar>
      <extLst>
        <ext xmlns:x14="http://schemas.microsoft.com/office/spreadsheetml/2009/9/main" uri="{B025F937-C7B1-47D3-B67F-A62EFF666E3E}">
          <x14:id>{E47E60E4-79C9-42EC-A4B8-37071763AA5D}</x14:id>
        </ext>
      </extLst>
    </cfRule>
  </conditionalFormatting>
  <conditionalFormatting sqref="K78:BN78">
    <cfRule type="expression" dxfId="401" priority="591">
      <formula>K$6=TODAY()</formula>
    </cfRule>
  </conditionalFormatting>
  <conditionalFormatting sqref="H82">
    <cfRule type="dataBar" priority="586">
      <dataBar>
        <cfvo type="num" val="0"/>
        <cfvo type="num" val="1"/>
        <color theme="0" tint="-0.34998626667073579"/>
      </dataBar>
      <extLst>
        <ext xmlns:x14="http://schemas.microsoft.com/office/spreadsheetml/2009/9/main" uri="{B025F937-C7B1-47D3-B67F-A62EFF666E3E}">
          <x14:id>{C4607932-DBD2-48A2-A788-12312339B348}</x14:id>
        </ext>
      </extLst>
    </cfRule>
  </conditionalFormatting>
  <conditionalFormatting sqref="K82:BN82">
    <cfRule type="expression" dxfId="400" priority="587">
      <formula>K$6=TODAY()</formula>
    </cfRule>
  </conditionalFormatting>
  <conditionalFormatting sqref="H46">
    <cfRule type="dataBar" priority="582">
      <dataBar>
        <cfvo type="num" val="0"/>
        <cfvo type="num" val="1"/>
        <color theme="0" tint="-0.34998626667073579"/>
      </dataBar>
      <extLst>
        <ext xmlns:x14="http://schemas.microsoft.com/office/spreadsheetml/2009/9/main" uri="{B025F937-C7B1-47D3-B67F-A62EFF666E3E}">
          <x14:id>{15ED5DBF-541D-4C23-A2D6-98129EFF54CF}</x14:id>
        </ext>
      </extLst>
    </cfRule>
  </conditionalFormatting>
  <conditionalFormatting sqref="K46:BN46">
    <cfRule type="expression" dxfId="399" priority="583">
      <formula>K$6=TODAY()</formula>
    </cfRule>
  </conditionalFormatting>
  <conditionalFormatting sqref="H26">
    <cfRule type="dataBar" priority="578">
      <dataBar>
        <cfvo type="num" val="0"/>
        <cfvo type="num" val="1"/>
        <color theme="0" tint="-0.34998626667073579"/>
      </dataBar>
      <extLst>
        <ext xmlns:x14="http://schemas.microsoft.com/office/spreadsheetml/2009/9/main" uri="{B025F937-C7B1-47D3-B67F-A62EFF666E3E}">
          <x14:id>{FC827CAC-F7FD-4316-9399-846562AF7419}</x14:id>
        </ext>
      </extLst>
    </cfRule>
  </conditionalFormatting>
  <conditionalFormatting sqref="K26:BN26">
    <cfRule type="expression" dxfId="398" priority="580">
      <formula>AND($E26&lt;=K$6,ROUNDDOWN(($F26-$E26+1)*$H26,0)+$E26-1&gt;=K$6)</formula>
    </cfRule>
    <cfRule type="expression" dxfId="397" priority="581">
      <formula>AND(NOT(ISBLANK($E26)),$E26&lt;=K$6,$F26&gt;=K$6)</formula>
    </cfRule>
  </conditionalFormatting>
  <conditionalFormatting sqref="K26:BN26">
    <cfRule type="expression" dxfId="396" priority="579">
      <formula>K$6=TODAY()</formula>
    </cfRule>
  </conditionalFormatting>
  <conditionalFormatting sqref="K50:BN50">
    <cfRule type="expression" dxfId="395" priority="575">
      <formula>K$6=TODAY()</formula>
    </cfRule>
  </conditionalFormatting>
  <conditionalFormatting sqref="H79:H81">
    <cfRule type="dataBar" priority="558">
      <dataBar>
        <cfvo type="num" val="0"/>
        <cfvo type="num" val="1"/>
        <color theme="0" tint="-0.34998626667073579"/>
      </dataBar>
      <extLst>
        <ext xmlns:x14="http://schemas.microsoft.com/office/spreadsheetml/2009/9/main" uri="{B025F937-C7B1-47D3-B67F-A62EFF666E3E}">
          <x14:id>{D06F8D1A-E7ED-4EBE-A9D2-62638F9AF0F9}</x14:id>
        </ext>
      </extLst>
    </cfRule>
  </conditionalFormatting>
  <conditionalFormatting sqref="K79:BN81">
    <cfRule type="expression" dxfId="394" priority="559">
      <formula>K$6=TODAY()</formula>
    </cfRule>
  </conditionalFormatting>
  <conditionalFormatting sqref="BO6:BU7">
    <cfRule type="expression" dxfId="393" priority="555">
      <formula>BO$6=TODAY()</formula>
    </cfRule>
  </conditionalFormatting>
  <conditionalFormatting sqref="BO8:BU15 BO23:BU24 BO27:BU33">
    <cfRule type="expression" dxfId="392" priority="556">
      <formula>AND($E8&lt;=BO$6,ROUNDDOWN(($F8-$E8+1)*$H8,0)+$E8-1&gt;=BO$6)</formula>
    </cfRule>
    <cfRule type="expression" dxfId="391" priority="557">
      <formula>AND(NOT(ISBLANK($E8)),$E8&lt;=BO$6,$F8&gt;=BO$6)</formula>
    </cfRule>
  </conditionalFormatting>
  <conditionalFormatting sqref="BO6:BU15 BO23:BU24 BO27:BU33 BO51:BU63">
    <cfRule type="expression" dxfId="390" priority="554">
      <formula>BO$6=TODAY()</formula>
    </cfRule>
  </conditionalFormatting>
  <conditionalFormatting sqref="BO17:BU17">
    <cfRule type="expression" dxfId="389" priority="549">
      <formula>AND($E17&lt;=BO$6,ROUNDDOWN(($F17-$E17+1)*$H17,0)+$E17-1&gt;=BO$6)</formula>
    </cfRule>
    <cfRule type="expression" dxfId="388" priority="550">
      <formula>AND(NOT(ISBLANK($E17)),$E17&lt;=BO$6,$F17&gt;=BO$6)</formula>
    </cfRule>
  </conditionalFormatting>
  <conditionalFormatting sqref="BO17:BU17">
    <cfRule type="expression" dxfId="387" priority="548">
      <formula>BO$6=TODAY()</formula>
    </cfRule>
  </conditionalFormatting>
  <conditionalFormatting sqref="BO16:BU16 BO18:BU19">
    <cfRule type="expression" dxfId="386" priority="552">
      <formula>AND($E16&lt;=BO$6,ROUNDDOWN(($F16-$E16+1)*$H16,0)+$E16-1&gt;=BO$6)</formula>
    </cfRule>
    <cfRule type="expression" dxfId="385" priority="553">
      <formula>AND(NOT(ISBLANK($E16)),$E16&lt;=BO$6,$F16&gt;=BO$6)</formula>
    </cfRule>
  </conditionalFormatting>
  <conditionalFormatting sqref="BO16:BU16 BO18:BU19">
    <cfRule type="expression" dxfId="384" priority="551">
      <formula>BO$6=TODAY()</formula>
    </cfRule>
  </conditionalFormatting>
  <conditionalFormatting sqref="BO22:BU22">
    <cfRule type="expression" dxfId="383" priority="524">
      <formula>AND($E22&lt;=BO$6,ROUNDDOWN(($F22-$E22+1)*$H22,0)+$E22-1&gt;=BO$6)</formula>
    </cfRule>
    <cfRule type="expression" dxfId="382" priority="525">
      <formula>AND(NOT(ISBLANK($E22)),$E22&lt;=BO$6,$F22&gt;=BO$6)</formula>
    </cfRule>
  </conditionalFormatting>
  <conditionalFormatting sqref="BO22:BU22">
    <cfRule type="expression" dxfId="381" priority="523">
      <formula>BO$6=TODAY()</formula>
    </cfRule>
  </conditionalFormatting>
  <conditionalFormatting sqref="BO25:BU25">
    <cfRule type="expression" dxfId="380" priority="546">
      <formula>AND($E25&lt;=BO$6,ROUNDDOWN(($F25-$E25+1)*$H25,0)+$E25-1&gt;=BO$6)</formula>
    </cfRule>
    <cfRule type="expression" dxfId="379" priority="547">
      <formula>AND(NOT(ISBLANK($E25)),$E25&lt;=BO$6,$F25&gt;=BO$6)</formula>
    </cfRule>
  </conditionalFormatting>
  <conditionalFormatting sqref="BO25:BU25">
    <cfRule type="expression" dxfId="378" priority="545">
      <formula>BO$6=TODAY()</formula>
    </cfRule>
  </conditionalFormatting>
  <conditionalFormatting sqref="BO65:BU71 BO73:BU77 BO83:BU89 BO41:BU44">
    <cfRule type="expression" dxfId="377" priority="542">
      <formula>BO$6=TODAY()</formula>
    </cfRule>
  </conditionalFormatting>
  <conditionalFormatting sqref="BO45:BU45">
    <cfRule type="expression" dxfId="376" priority="539">
      <formula>BO$6=TODAY()</formula>
    </cfRule>
  </conditionalFormatting>
  <conditionalFormatting sqref="BO64:BU64">
    <cfRule type="expression" dxfId="375" priority="538">
      <formula>BO$6=TODAY()</formula>
    </cfRule>
  </conditionalFormatting>
  <conditionalFormatting sqref="BO72:BU72">
    <cfRule type="expression" dxfId="374" priority="537">
      <formula>BO$6=TODAY()</formula>
    </cfRule>
  </conditionalFormatting>
  <conditionalFormatting sqref="BO78:BU78">
    <cfRule type="expression" dxfId="373" priority="536">
      <formula>BO$6=TODAY()</formula>
    </cfRule>
  </conditionalFormatting>
  <conditionalFormatting sqref="BO82:BU82">
    <cfRule type="expression" dxfId="372" priority="535">
      <formula>BO$6=TODAY()</formula>
    </cfRule>
  </conditionalFormatting>
  <conditionalFormatting sqref="BO46:BU46">
    <cfRule type="expression" dxfId="371" priority="532">
      <formula>BO$6=TODAY()</formula>
    </cfRule>
  </conditionalFormatting>
  <conditionalFormatting sqref="BO26:BU26">
    <cfRule type="expression" dxfId="370" priority="530">
      <formula>AND($E26&lt;=BO$6,ROUNDDOWN(($F26-$E26+1)*$H26,0)+$E26-1&gt;=BO$6)</formula>
    </cfRule>
    <cfRule type="expression" dxfId="369" priority="531">
      <formula>AND(NOT(ISBLANK($E26)),$E26&lt;=BO$6,$F26&gt;=BO$6)</formula>
    </cfRule>
  </conditionalFormatting>
  <conditionalFormatting sqref="BO26:BU26">
    <cfRule type="expression" dxfId="368" priority="529">
      <formula>BO$6=TODAY()</formula>
    </cfRule>
  </conditionalFormatting>
  <conditionalFormatting sqref="BO50:BU50">
    <cfRule type="expression" dxfId="367" priority="526">
      <formula>BO$6=TODAY()</formula>
    </cfRule>
  </conditionalFormatting>
  <conditionalFormatting sqref="BO79:BU81">
    <cfRule type="expression" dxfId="366" priority="522">
      <formula>BO$6=TODAY()</formula>
    </cfRule>
  </conditionalFormatting>
  <conditionalFormatting sqref="BV6:CB7">
    <cfRule type="expression" dxfId="365" priority="519">
      <formula>BV$6=TODAY()</formula>
    </cfRule>
  </conditionalFormatting>
  <conditionalFormatting sqref="BV8:CB15 BV23:CB24 BV27:CB33">
    <cfRule type="expression" dxfId="364" priority="520">
      <formula>AND($E8&lt;=BV$6,ROUNDDOWN(($F8-$E8+1)*$H8,0)+$E8-1&gt;=BV$6)</formula>
    </cfRule>
    <cfRule type="expression" dxfId="363" priority="521">
      <formula>AND(NOT(ISBLANK($E8)),$E8&lt;=BV$6,$F8&gt;=BV$6)</formula>
    </cfRule>
  </conditionalFormatting>
  <conditionalFormatting sqref="BV6:CB15 BV23:CB24 BV27:CB33 BV51:CB63">
    <cfRule type="expression" dxfId="362" priority="518">
      <formula>BV$6=TODAY()</formula>
    </cfRule>
  </conditionalFormatting>
  <conditionalFormatting sqref="BV17:CB17">
    <cfRule type="expression" dxfId="361" priority="513">
      <formula>AND($E17&lt;=BV$6,ROUNDDOWN(($F17-$E17+1)*$H17,0)+$E17-1&gt;=BV$6)</formula>
    </cfRule>
    <cfRule type="expression" dxfId="360" priority="514">
      <formula>AND(NOT(ISBLANK($E17)),$E17&lt;=BV$6,$F17&gt;=BV$6)</formula>
    </cfRule>
  </conditionalFormatting>
  <conditionalFormatting sqref="BV17:CB17">
    <cfRule type="expression" dxfId="359" priority="512">
      <formula>BV$6=TODAY()</formula>
    </cfRule>
  </conditionalFormatting>
  <conditionalFormatting sqref="BV16:CB16 BV18:CB19">
    <cfRule type="expression" dxfId="358" priority="516">
      <formula>AND($E16&lt;=BV$6,ROUNDDOWN(($F16-$E16+1)*$H16,0)+$E16-1&gt;=BV$6)</formula>
    </cfRule>
    <cfRule type="expression" dxfId="357" priority="517">
      <formula>AND(NOT(ISBLANK($E16)),$E16&lt;=BV$6,$F16&gt;=BV$6)</formula>
    </cfRule>
  </conditionalFormatting>
  <conditionalFormatting sqref="BV16:CB16 BV18:CB19">
    <cfRule type="expression" dxfId="356" priority="515">
      <formula>BV$6=TODAY()</formula>
    </cfRule>
  </conditionalFormatting>
  <conditionalFormatting sqref="BV22:CB22">
    <cfRule type="expression" dxfId="355" priority="488">
      <formula>AND($E22&lt;=BV$6,ROUNDDOWN(($F22-$E22+1)*$H22,0)+$E22-1&gt;=BV$6)</formula>
    </cfRule>
    <cfRule type="expression" dxfId="354" priority="489">
      <formula>AND(NOT(ISBLANK($E22)),$E22&lt;=BV$6,$F22&gt;=BV$6)</formula>
    </cfRule>
  </conditionalFormatting>
  <conditionalFormatting sqref="BV22:CB22">
    <cfRule type="expression" dxfId="353" priority="487">
      <formula>BV$6=TODAY()</formula>
    </cfRule>
  </conditionalFormatting>
  <conditionalFormatting sqref="BV25:CB25">
    <cfRule type="expression" dxfId="352" priority="510">
      <formula>AND($E25&lt;=BV$6,ROUNDDOWN(($F25-$E25+1)*$H25,0)+$E25-1&gt;=BV$6)</formula>
    </cfRule>
    <cfRule type="expression" dxfId="351" priority="511">
      <formula>AND(NOT(ISBLANK($E25)),$E25&lt;=BV$6,$F25&gt;=BV$6)</formula>
    </cfRule>
  </conditionalFormatting>
  <conditionalFormatting sqref="BV25:CB25">
    <cfRule type="expression" dxfId="350" priority="509">
      <formula>BV$6=TODAY()</formula>
    </cfRule>
  </conditionalFormatting>
  <conditionalFormatting sqref="BV65:CB71 BV73:CB77 BV83:CB89 BV41:CB44">
    <cfRule type="expression" dxfId="349" priority="506">
      <formula>BV$6=TODAY()</formula>
    </cfRule>
  </conditionalFormatting>
  <conditionalFormatting sqref="BV45:CB45">
    <cfRule type="expression" dxfId="348" priority="503">
      <formula>BV$6=TODAY()</formula>
    </cfRule>
  </conditionalFormatting>
  <conditionalFormatting sqref="BV64:CB64">
    <cfRule type="expression" dxfId="347" priority="502">
      <formula>BV$6=TODAY()</formula>
    </cfRule>
  </conditionalFormatting>
  <conditionalFormatting sqref="BV72:CB72">
    <cfRule type="expression" dxfId="346" priority="501">
      <formula>BV$6=TODAY()</formula>
    </cfRule>
  </conditionalFormatting>
  <conditionalFormatting sqref="BV78:CB78">
    <cfRule type="expression" dxfId="345" priority="500">
      <formula>BV$6=TODAY()</formula>
    </cfRule>
  </conditionalFormatting>
  <conditionalFormatting sqref="BV82:CB82">
    <cfRule type="expression" dxfId="344" priority="499">
      <formula>BV$6=TODAY()</formula>
    </cfRule>
  </conditionalFormatting>
  <conditionalFormatting sqref="BV46:CB46">
    <cfRule type="expression" dxfId="343" priority="496">
      <formula>BV$6=TODAY()</formula>
    </cfRule>
  </conditionalFormatting>
  <conditionalFormatting sqref="BV26:CB26">
    <cfRule type="expression" dxfId="342" priority="494">
      <formula>AND($E26&lt;=BV$6,ROUNDDOWN(($F26-$E26+1)*$H26,0)+$E26-1&gt;=BV$6)</formula>
    </cfRule>
    <cfRule type="expression" dxfId="341" priority="495">
      <formula>AND(NOT(ISBLANK($E26)),$E26&lt;=BV$6,$F26&gt;=BV$6)</formula>
    </cfRule>
  </conditionalFormatting>
  <conditionalFormatting sqref="BV26:CB26">
    <cfRule type="expression" dxfId="340" priority="493">
      <formula>BV$6=TODAY()</formula>
    </cfRule>
  </conditionalFormatting>
  <conditionalFormatting sqref="BV50:CB50">
    <cfRule type="expression" dxfId="339" priority="490">
      <formula>BV$6=TODAY()</formula>
    </cfRule>
  </conditionalFormatting>
  <conditionalFormatting sqref="BV79:CB81">
    <cfRule type="expression" dxfId="338" priority="486">
      <formula>BV$6=TODAY()</formula>
    </cfRule>
  </conditionalFormatting>
  <conditionalFormatting sqref="CC6:CI7">
    <cfRule type="expression" dxfId="337" priority="483">
      <formula>CC$6=TODAY()</formula>
    </cfRule>
  </conditionalFormatting>
  <conditionalFormatting sqref="CC8:CI15 CC23:CI24 CC27:CI33">
    <cfRule type="expression" dxfId="336" priority="484">
      <formula>AND($E8&lt;=CC$6,ROUNDDOWN(($F8-$E8+1)*$H8,0)+$E8-1&gt;=CC$6)</formula>
    </cfRule>
    <cfRule type="expression" dxfId="335" priority="485">
      <formula>AND(NOT(ISBLANK($E8)),$E8&lt;=CC$6,$F8&gt;=CC$6)</formula>
    </cfRule>
  </conditionalFormatting>
  <conditionalFormatting sqref="CC6:CI15 CC23:CI24 CC27:CI33 CC51:CI63">
    <cfRule type="expression" dxfId="334" priority="482">
      <formula>CC$6=TODAY()</formula>
    </cfRule>
  </conditionalFormatting>
  <conditionalFormatting sqref="CC17:CI17">
    <cfRule type="expression" dxfId="333" priority="477">
      <formula>AND($E17&lt;=CC$6,ROUNDDOWN(($F17-$E17+1)*$H17,0)+$E17-1&gt;=CC$6)</formula>
    </cfRule>
    <cfRule type="expression" dxfId="332" priority="478">
      <formula>AND(NOT(ISBLANK($E17)),$E17&lt;=CC$6,$F17&gt;=CC$6)</formula>
    </cfRule>
  </conditionalFormatting>
  <conditionalFormatting sqref="CC17:CI17">
    <cfRule type="expression" dxfId="331" priority="476">
      <formula>CC$6=TODAY()</formula>
    </cfRule>
  </conditionalFormatting>
  <conditionalFormatting sqref="CC16:CI16 CC18:CI19">
    <cfRule type="expression" dxfId="330" priority="480">
      <formula>AND($E16&lt;=CC$6,ROUNDDOWN(($F16-$E16+1)*$H16,0)+$E16-1&gt;=CC$6)</formula>
    </cfRule>
    <cfRule type="expression" dxfId="329" priority="481">
      <formula>AND(NOT(ISBLANK($E16)),$E16&lt;=CC$6,$F16&gt;=CC$6)</formula>
    </cfRule>
  </conditionalFormatting>
  <conditionalFormatting sqref="CC16:CI16 CC18:CI19">
    <cfRule type="expression" dxfId="328" priority="479">
      <formula>CC$6=TODAY()</formula>
    </cfRule>
  </conditionalFormatting>
  <conditionalFormatting sqref="CC22:CI22">
    <cfRule type="expression" dxfId="327" priority="452">
      <formula>AND($E22&lt;=CC$6,ROUNDDOWN(($F22-$E22+1)*$H22,0)+$E22-1&gt;=CC$6)</formula>
    </cfRule>
    <cfRule type="expression" dxfId="326" priority="453">
      <formula>AND(NOT(ISBLANK($E22)),$E22&lt;=CC$6,$F22&gt;=CC$6)</formula>
    </cfRule>
  </conditionalFormatting>
  <conditionalFormatting sqref="CC22:CI22">
    <cfRule type="expression" dxfId="325" priority="451">
      <formula>CC$6=TODAY()</formula>
    </cfRule>
  </conditionalFormatting>
  <conditionalFormatting sqref="CC25:CI25">
    <cfRule type="expression" dxfId="324" priority="474">
      <formula>AND($E25&lt;=CC$6,ROUNDDOWN(($F25-$E25+1)*$H25,0)+$E25-1&gt;=CC$6)</formula>
    </cfRule>
    <cfRule type="expression" dxfId="323" priority="475">
      <formula>AND(NOT(ISBLANK($E25)),$E25&lt;=CC$6,$F25&gt;=CC$6)</formula>
    </cfRule>
  </conditionalFormatting>
  <conditionalFormatting sqref="CC25:CI25">
    <cfRule type="expression" dxfId="322" priority="473">
      <formula>CC$6=TODAY()</formula>
    </cfRule>
  </conditionalFormatting>
  <conditionalFormatting sqref="CC65:CI71 CC73:CI77 CC83:CI89 CC41:CI44">
    <cfRule type="expression" dxfId="321" priority="470">
      <formula>CC$6=TODAY()</formula>
    </cfRule>
  </conditionalFormatting>
  <conditionalFormatting sqref="CC45:CI45">
    <cfRule type="expression" dxfId="320" priority="467">
      <formula>CC$6=TODAY()</formula>
    </cfRule>
  </conditionalFormatting>
  <conditionalFormatting sqref="CC64:CI64">
    <cfRule type="expression" dxfId="319" priority="466">
      <formula>CC$6=TODAY()</formula>
    </cfRule>
  </conditionalFormatting>
  <conditionalFormatting sqref="CC72:CI72">
    <cfRule type="expression" dxfId="318" priority="465">
      <formula>CC$6=TODAY()</formula>
    </cfRule>
  </conditionalFormatting>
  <conditionalFormatting sqref="CC78:CI78">
    <cfRule type="expression" dxfId="317" priority="464">
      <formula>CC$6=TODAY()</formula>
    </cfRule>
  </conditionalFormatting>
  <conditionalFormatting sqref="CC82:CI82">
    <cfRule type="expression" dxfId="316" priority="463">
      <formula>CC$6=TODAY()</formula>
    </cfRule>
  </conditionalFormatting>
  <conditionalFormatting sqref="CC46:CI46">
    <cfRule type="expression" dxfId="315" priority="460">
      <formula>CC$6=TODAY()</formula>
    </cfRule>
  </conditionalFormatting>
  <conditionalFormatting sqref="CC26:CI26">
    <cfRule type="expression" dxfId="314" priority="458">
      <formula>AND($E26&lt;=CC$6,ROUNDDOWN(($F26-$E26+1)*$H26,0)+$E26-1&gt;=CC$6)</formula>
    </cfRule>
    <cfRule type="expression" dxfId="313" priority="459">
      <formula>AND(NOT(ISBLANK($E26)),$E26&lt;=CC$6,$F26&gt;=CC$6)</formula>
    </cfRule>
  </conditionalFormatting>
  <conditionalFormatting sqref="CC26:CI26">
    <cfRule type="expression" dxfId="312" priority="457">
      <formula>CC$6=TODAY()</formula>
    </cfRule>
  </conditionalFormatting>
  <conditionalFormatting sqref="CC50:CI50">
    <cfRule type="expression" dxfId="311" priority="454">
      <formula>CC$6=TODAY()</formula>
    </cfRule>
  </conditionalFormatting>
  <conditionalFormatting sqref="CC79:CI81">
    <cfRule type="expression" dxfId="310" priority="450">
      <formula>CC$6=TODAY()</formula>
    </cfRule>
  </conditionalFormatting>
  <conditionalFormatting sqref="CJ6:CP7">
    <cfRule type="expression" dxfId="309" priority="447">
      <formula>CJ$6=TODAY()</formula>
    </cfRule>
  </conditionalFormatting>
  <conditionalFormatting sqref="CJ8:CP15 CJ23:CP24 CJ27:CP33">
    <cfRule type="expression" dxfId="308" priority="448">
      <formula>AND($E8&lt;=CJ$6,ROUNDDOWN(($F8-$E8+1)*$H8,0)+$E8-1&gt;=CJ$6)</formula>
    </cfRule>
    <cfRule type="expression" dxfId="307" priority="449">
      <formula>AND(NOT(ISBLANK($E8)),$E8&lt;=CJ$6,$F8&gt;=CJ$6)</formula>
    </cfRule>
  </conditionalFormatting>
  <conditionalFormatting sqref="CJ6:CP15 CJ23:CP24 CJ27:CP33 CJ51:CP63">
    <cfRule type="expression" dxfId="306" priority="446">
      <formula>CJ$6=TODAY()</formula>
    </cfRule>
  </conditionalFormatting>
  <conditionalFormatting sqref="CJ17:CP17">
    <cfRule type="expression" dxfId="305" priority="441">
      <formula>AND($E17&lt;=CJ$6,ROUNDDOWN(($F17-$E17+1)*$H17,0)+$E17-1&gt;=CJ$6)</formula>
    </cfRule>
    <cfRule type="expression" dxfId="304" priority="442">
      <formula>AND(NOT(ISBLANK($E17)),$E17&lt;=CJ$6,$F17&gt;=CJ$6)</formula>
    </cfRule>
  </conditionalFormatting>
  <conditionalFormatting sqref="CJ17:CP17">
    <cfRule type="expression" dxfId="303" priority="440">
      <formula>CJ$6=TODAY()</formula>
    </cfRule>
  </conditionalFormatting>
  <conditionalFormatting sqref="CJ16:CP16 CJ18:CP19">
    <cfRule type="expression" dxfId="302" priority="444">
      <formula>AND($E16&lt;=CJ$6,ROUNDDOWN(($F16-$E16+1)*$H16,0)+$E16-1&gt;=CJ$6)</formula>
    </cfRule>
    <cfRule type="expression" dxfId="301" priority="445">
      <formula>AND(NOT(ISBLANK($E16)),$E16&lt;=CJ$6,$F16&gt;=CJ$6)</formula>
    </cfRule>
  </conditionalFormatting>
  <conditionalFormatting sqref="CJ16:CP16 CJ18:CP19">
    <cfRule type="expression" dxfId="300" priority="443">
      <formula>CJ$6=TODAY()</formula>
    </cfRule>
  </conditionalFormatting>
  <conditionalFormatting sqref="CJ22:CP22">
    <cfRule type="expression" dxfId="299" priority="416">
      <formula>AND($E22&lt;=CJ$6,ROUNDDOWN(($F22-$E22+1)*$H22,0)+$E22-1&gt;=CJ$6)</formula>
    </cfRule>
    <cfRule type="expression" dxfId="298" priority="417">
      <formula>AND(NOT(ISBLANK($E22)),$E22&lt;=CJ$6,$F22&gt;=CJ$6)</formula>
    </cfRule>
  </conditionalFormatting>
  <conditionalFormatting sqref="CJ22:CP22">
    <cfRule type="expression" dxfId="297" priority="415">
      <formula>CJ$6=TODAY()</formula>
    </cfRule>
  </conditionalFormatting>
  <conditionalFormatting sqref="CJ25:CP25">
    <cfRule type="expression" dxfId="296" priority="438">
      <formula>AND($E25&lt;=CJ$6,ROUNDDOWN(($F25-$E25+1)*$H25,0)+$E25-1&gt;=CJ$6)</formula>
    </cfRule>
    <cfRule type="expression" dxfId="295" priority="439">
      <formula>AND(NOT(ISBLANK($E25)),$E25&lt;=CJ$6,$F25&gt;=CJ$6)</formula>
    </cfRule>
  </conditionalFormatting>
  <conditionalFormatting sqref="CJ25:CP25">
    <cfRule type="expression" dxfId="294" priority="437">
      <formula>CJ$6=TODAY()</formula>
    </cfRule>
  </conditionalFormatting>
  <conditionalFormatting sqref="CJ65:CP71 CJ73:CP77 CJ83:CP89 CJ41:CP44">
    <cfRule type="expression" dxfId="293" priority="434">
      <formula>CJ$6=TODAY()</formula>
    </cfRule>
  </conditionalFormatting>
  <conditionalFormatting sqref="CJ45:CP45">
    <cfRule type="expression" dxfId="292" priority="431">
      <formula>CJ$6=TODAY()</formula>
    </cfRule>
  </conditionalFormatting>
  <conditionalFormatting sqref="CJ64:CP64">
    <cfRule type="expression" dxfId="291" priority="430">
      <formula>CJ$6=TODAY()</formula>
    </cfRule>
  </conditionalFormatting>
  <conditionalFormatting sqref="CJ72:CP72">
    <cfRule type="expression" dxfId="290" priority="429">
      <formula>CJ$6=TODAY()</formula>
    </cfRule>
  </conditionalFormatting>
  <conditionalFormatting sqref="CJ78:CP78">
    <cfRule type="expression" dxfId="289" priority="428">
      <formula>CJ$6=TODAY()</formula>
    </cfRule>
  </conditionalFormatting>
  <conditionalFormatting sqref="CJ82:CP82">
    <cfRule type="expression" dxfId="288" priority="427">
      <formula>CJ$6=TODAY()</formula>
    </cfRule>
  </conditionalFormatting>
  <conditionalFormatting sqref="CJ46:CP46">
    <cfRule type="expression" dxfId="287" priority="424">
      <formula>CJ$6=TODAY()</formula>
    </cfRule>
  </conditionalFormatting>
  <conditionalFormatting sqref="CJ26:CP26">
    <cfRule type="expression" dxfId="286" priority="422">
      <formula>AND($E26&lt;=CJ$6,ROUNDDOWN(($F26-$E26+1)*$H26,0)+$E26-1&gt;=CJ$6)</formula>
    </cfRule>
    <cfRule type="expression" dxfId="285" priority="423">
      <formula>AND(NOT(ISBLANK($E26)),$E26&lt;=CJ$6,$F26&gt;=CJ$6)</formula>
    </cfRule>
  </conditionalFormatting>
  <conditionalFormatting sqref="CJ26:CP26">
    <cfRule type="expression" dxfId="284" priority="421">
      <formula>CJ$6=TODAY()</formula>
    </cfRule>
  </conditionalFormatting>
  <conditionalFormatting sqref="CJ50:CP50">
    <cfRule type="expression" dxfId="283" priority="418">
      <formula>CJ$6=TODAY()</formula>
    </cfRule>
  </conditionalFormatting>
  <conditionalFormatting sqref="CJ79:CP81">
    <cfRule type="expression" dxfId="282" priority="414">
      <formula>CJ$6=TODAY()</formula>
    </cfRule>
  </conditionalFormatting>
  <conditionalFormatting sqref="CQ6:CW7">
    <cfRule type="expression" dxfId="281" priority="411">
      <formula>CQ$6=TODAY()</formula>
    </cfRule>
  </conditionalFormatting>
  <conditionalFormatting sqref="CQ8:CW15 CQ23:CW24 CQ27:CW33">
    <cfRule type="expression" dxfId="280" priority="412">
      <formula>AND($E8&lt;=CQ$6,ROUNDDOWN(($F8-$E8+1)*$H8,0)+$E8-1&gt;=CQ$6)</formula>
    </cfRule>
    <cfRule type="expression" dxfId="279" priority="413">
      <formula>AND(NOT(ISBLANK($E8)),$E8&lt;=CQ$6,$F8&gt;=CQ$6)</formula>
    </cfRule>
  </conditionalFormatting>
  <conditionalFormatting sqref="CQ6:CW15 CQ23:CW24 CQ27:CW33 CQ51:CW63">
    <cfRule type="expression" dxfId="278" priority="410">
      <formula>CQ$6=TODAY()</formula>
    </cfRule>
  </conditionalFormatting>
  <conditionalFormatting sqref="CQ17:CW17">
    <cfRule type="expression" dxfId="277" priority="405">
      <formula>AND($E17&lt;=CQ$6,ROUNDDOWN(($F17-$E17+1)*$H17,0)+$E17-1&gt;=CQ$6)</formula>
    </cfRule>
    <cfRule type="expression" dxfId="276" priority="406">
      <formula>AND(NOT(ISBLANK($E17)),$E17&lt;=CQ$6,$F17&gt;=CQ$6)</formula>
    </cfRule>
  </conditionalFormatting>
  <conditionalFormatting sqref="CQ17:CW17">
    <cfRule type="expression" dxfId="275" priority="404">
      <formula>CQ$6=TODAY()</formula>
    </cfRule>
  </conditionalFormatting>
  <conditionalFormatting sqref="CQ16:CW16 CQ18:CW19">
    <cfRule type="expression" dxfId="274" priority="408">
      <formula>AND($E16&lt;=CQ$6,ROUNDDOWN(($F16-$E16+1)*$H16,0)+$E16-1&gt;=CQ$6)</formula>
    </cfRule>
    <cfRule type="expression" dxfId="273" priority="409">
      <formula>AND(NOT(ISBLANK($E16)),$E16&lt;=CQ$6,$F16&gt;=CQ$6)</formula>
    </cfRule>
  </conditionalFormatting>
  <conditionalFormatting sqref="CQ16:CW16 CQ18:CW19">
    <cfRule type="expression" dxfId="272" priority="407">
      <formula>CQ$6=TODAY()</formula>
    </cfRule>
  </conditionalFormatting>
  <conditionalFormatting sqref="CQ22:CW22">
    <cfRule type="expression" dxfId="271" priority="380">
      <formula>AND($E22&lt;=CQ$6,ROUNDDOWN(($F22-$E22+1)*$H22,0)+$E22-1&gt;=CQ$6)</formula>
    </cfRule>
    <cfRule type="expression" dxfId="270" priority="381">
      <formula>AND(NOT(ISBLANK($E22)),$E22&lt;=CQ$6,$F22&gt;=CQ$6)</formula>
    </cfRule>
  </conditionalFormatting>
  <conditionalFormatting sqref="CQ22:CW22">
    <cfRule type="expression" dxfId="269" priority="379">
      <formula>CQ$6=TODAY()</formula>
    </cfRule>
  </conditionalFormatting>
  <conditionalFormatting sqref="CQ25:CW25">
    <cfRule type="expression" dxfId="268" priority="402">
      <formula>AND($E25&lt;=CQ$6,ROUNDDOWN(($F25-$E25+1)*$H25,0)+$E25-1&gt;=CQ$6)</formula>
    </cfRule>
    <cfRule type="expression" dxfId="267" priority="403">
      <formula>AND(NOT(ISBLANK($E25)),$E25&lt;=CQ$6,$F25&gt;=CQ$6)</formula>
    </cfRule>
  </conditionalFormatting>
  <conditionalFormatting sqref="CQ25:CW25">
    <cfRule type="expression" dxfId="266" priority="401">
      <formula>CQ$6=TODAY()</formula>
    </cfRule>
  </conditionalFormatting>
  <conditionalFormatting sqref="CQ65:CW71 CQ73:CW77 CQ83:CW89 CQ41:CW44">
    <cfRule type="expression" dxfId="265" priority="398">
      <formula>CQ$6=TODAY()</formula>
    </cfRule>
  </conditionalFormatting>
  <conditionalFormatting sqref="CQ45:CW45">
    <cfRule type="expression" dxfId="264" priority="395">
      <formula>CQ$6=TODAY()</formula>
    </cfRule>
  </conditionalFormatting>
  <conditionalFormatting sqref="CQ64:CW64">
    <cfRule type="expression" dxfId="263" priority="394">
      <formula>CQ$6=TODAY()</formula>
    </cfRule>
  </conditionalFormatting>
  <conditionalFormatting sqref="CQ72:CW72">
    <cfRule type="expression" dxfId="262" priority="393">
      <formula>CQ$6=TODAY()</formula>
    </cfRule>
  </conditionalFormatting>
  <conditionalFormatting sqref="CQ78:CW78">
    <cfRule type="expression" dxfId="261" priority="392">
      <formula>CQ$6=TODAY()</formula>
    </cfRule>
  </conditionalFormatting>
  <conditionalFormatting sqref="CQ82:CW82">
    <cfRule type="expression" dxfId="260" priority="391">
      <formula>CQ$6=TODAY()</formula>
    </cfRule>
  </conditionalFormatting>
  <conditionalFormatting sqref="CQ46:CW46">
    <cfRule type="expression" dxfId="259" priority="388">
      <formula>CQ$6=TODAY()</formula>
    </cfRule>
  </conditionalFormatting>
  <conditionalFormatting sqref="CQ26:CW26">
    <cfRule type="expression" dxfId="258" priority="386">
      <formula>AND($E26&lt;=CQ$6,ROUNDDOWN(($F26-$E26+1)*$H26,0)+$E26-1&gt;=CQ$6)</formula>
    </cfRule>
    <cfRule type="expression" dxfId="257" priority="387">
      <formula>AND(NOT(ISBLANK($E26)),$E26&lt;=CQ$6,$F26&gt;=CQ$6)</formula>
    </cfRule>
  </conditionalFormatting>
  <conditionalFormatting sqref="CQ26:CW26">
    <cfRule type="expression" dxfId="256" priority="385">
      <formula>CQ$6=TODAY()</formula>
    </cfRule>
  </conditionalFormatting>
  <conditionalFormatting sqref="CQ50:CW50">
    <cfRule type="expression" dxfId="255" priority="382">
      <formula>CQ$6=TODAY()</formula>
    </cfRule>
  </conditionalFormatting>
  <conditionalFormatting sqref="CQ79:CW81">
    <cfRule type="expression" dxfId="254" priority="378">
      <formula>CQ$6=TODAY()</formula>
    </cfRule>
  </conditionalFormatting>
  <conditionalFormatting sqref="CX6:DD7">
    <cfRule type="expression" dxfId="253" priority="375">
      <formula>CX$6=TODAY()</formula>
    </cfRule>
  </conditionalFormatting>
  <conditionalFormatting sqref="CX8:DD15 CX23:DD24 CX27:DD33">
    <cfRule type="expression" dxfId="252" priority="376">
      <formula>AND($E8&lt;=CX$6,ROUNDDOWN(($F8-$E8+1)*$H8,0)+$E8-1&gt;=CX$6)</formula>
    </cfRule>
    <cfRule type="expression" dxfId="251" priority="377">
      <formula>AND(NOT(ISBLANK($E8)),$E8&lt;=CX$6,$F8&gt;=CX$6)</formula>
    </cfRule>
  </conditionalFormatting>
  <conditionalFormatting sqref="CX6:DD15 CX23:DD24 CX27:DD33 CX51:DD63">
    <cfRule type="expression" dxfId="250" priority="374">
      <formula>CX$6=TODAY()</formula>
    </cfRule>
  </conditionalFormatting>
  <conditionalFormatting sqref="CX17:DD17">
    <cfRule type="expression" dxfId="249" priority="369">
      <formula>AND($E17&lt;=CX$6,ROUNDDOWN(($F17-$E17+1)*$H17,0)+$E17-1&gt;=CX$6)</formula>
    </cfRule>
    <cfRule type="expression" dxfId="248" priority="370">
      <formula>AND(NOT(ISBLANK($E17)),$E17&lt;=CX$6,$F17&gt;=CX$6)</formula>
    </cfRule>
  </conditionalFormatting>
  <conditionalFormatting sqref="CX17:DD17">
    <cfRule type="expression" dxfId="247" priority="368">
      <formula>CX$6=TODAY()</formula>
    </cfRule>
  </conditionalFormatting>
  <conditionalFormatting sqref="CX16:DD16 CX18:DD19">
    <cfRule type="expression" dxfId="246" priority="372">
      <formula>AND($E16&lt;=CX$6,ROUNDDOWN(($F16-$E16+1)*$H16,0)+$E16-1&gt;=CX$6)</formula>
    </cfRule>
    <cfRule type="expression" dxfId="245" priority="373">
      <formula>AND(NOT(ISBLANK($E16)),$E16&lt;=CX$6,$F16&gt;=CX$6)</formula>
    </cfRule>
  </conditionalFormatting>
  <conditionalFormatting sqref="CX16:DD16 CX18:DD19">
    <cfRule type="expression" dxfId="244" priority="371">
      <formula>CX$6=TODAY()</formula>
    </cfRule>
  </conditionalFormatting>
  <conditionalFormatting sqref="CX22:DD22">
    <cfRule type="expression" dxfId="243" priority="344">
      <formula>AND($E22&lt;=CX$6,ROUNDDOWN(($F22-$E22+1)*$H22,0)+$E22-1&gt;=CX$6)</formula>
    </cfRule>
    <cfRule type="expression" dxfId="242" priority="345">
      <formula>AND(NOT(ISBLANK($E22)),$E22&lt;=CX$6,$F22&gt;=CX$6)</formula>
    </cfRule>
  </conditionalFormatting>
  <conditionalFormatting sqref="CX22:DD22">
    <cfRule type="expression" dxfId="241" priority="343">
      <formula>CX$6=TODAY()</formula>
    </cfRule>
  </conditionalFormatting>
  <conditionalFormatting sqref="CX25:DD25">
    <cfRule type="expression" dxfId="240" priority="366">
      <formula>AND($E25&lt;=CX$6,ROUNDDOWN(($F25-$E25+1)*$H25,0)+$E25-1&gt;=CX$6)</formula>
    </cfRule>
    <cfRule type="expression" dxfId="239" priority="367">
      <formula>AND(NOT(ISBLANK($E25)),$E25&lt;=CX$6,$F25&gt;=CX$6)</formula>
    </cfRule>
  </conditionalFormatting>
  <conditionalFormatting sqref="CX25:DD25">
    <cfRule type="expression" dxfId="238" priority="365">
      <formula>CX$6=TODAY()</formula>
    </cfRule>
  </conditionalFormatting>
  <conditionalFormatting sqref="CX65:DD71 CX73:DD77 CX83:DD89 CX41:DD44">
    <cfRule type="expression" dxfId="237" priority="362">
      <formula>CX$6=TODAY()</formula>
    </cfRule>
  </conditionalFormatting>
  <conditionalFormatting sqref="CX45:DD45">
    <cfRule type="expression" dxfId="236" priority="359">
      <formula>CX$6=TODAY()</formula>
    </cfRule>
  </conditionalFormatting>
  <conditionalFormatting sqref="CX64:DD64">
    <cfRule type="expression" dxfId="235" priority="358">
      <formula>CX$6=TODAY()</formula>
    </cfRule>
  </conditionalFormatting>
  <conditionalFormatting sqref="CX72:DD72">
    <cfRule type="expression" dxfId="234" priority="357">
      <formula>CX$6=TODAY()</formula>
    </cfRule>
  </conditionalFormatting>
  <conditionalFormatting sqref="CX78:DD78">
    <cfRule type="expression" dxfId="233" priority="356">
      <formula>CX$6=TODAY()</formula>
    </cfRule>
  </conditionalFormatting>
  <conditionalFormatting sqref="CX82:DD82">
    <cfRule type="expression" dxfId="232" priority="355">
      <formula>CX$6=TODAY()</formula>
    </cfRule>
  </conditionalFormatting>
  <conditionalFormatting sqref="CX46:DD46">
    <cfRule type="expression" dxfId="231" priority="352">
      <formula>CX$6=TODAY()</formula>
    </cfRule>
  </conditionalFormatting>
  <conditionalFormatting sqref="CX26:DD26">
    <cfRule type="expression" dxfId="230" priority="350">
      <formula>AND($E26&lt;=CX$6,ROUNDDOWN(($F26-$E26+1)*$H26,0)+$E26-1&gt;=CX$6)</formula>
    </cfRule>
    <cfRule type="expression" dxfId="229" priority="351">
      <formula>AND(NOT(ISBLANK($E26)),$E26&lt;=CX$6,$F26&gt;=CX$6)</formula>
    </cfRule>
  </conditionalFormatting>
  <conditionalFormatting sqref="CX26:DD26">
    <cfRule type="expression" dxfId="228" priority="349">
      <formula>CX$6=TODAY()</formula>
    </cfRule>
  </conditionalFormatting>
  <conditionalFormatting sqref="CX50:DD50">
    <cfRule type="expression" dxfId="227" priority="346">
      <formula>CX$6=TODAY()</formula>
    </cfRule>
  </conditionalFormatting>
  <conditionalFormatting sqref="CX79:DD81">
    <cfRule type="expression" dxfId="226" priority="342">
      <formula>CX$6=TODAY()</formula>
    </cfRule>
  </conditionalFormatting>
  <conditionalFormatting sqref="DE6:DK7">
    <cfRule type="expression" dxfId="225" priority="339">
      <formula>DE$6=TODAY()</formula>
    </cfRule>
  </conditionalFormatting>
  <conditionalFormatting sqref="DE8:DK15 DE23:DK24 DE27:DK33">
    <cfRule type="expression" dxfId="224" priority="340">
      <formula>AND($E8&lt;=DE$6,ROUNDDOWN(($F8-$E8+1)*$H8,0)+$E8-1&gt;=DE$6)</formula>
    </cfRule>
    <cfRule type="expression" dxfId="223" priority="341">
      <formula>AND(NOT(ISBLANK($E8)),$E8&lt;=DE$6,$F8&gt;=DE$6)</formula>
    </cfRule>
  </conditionalFormatting>
  <conditionalFormatting sqref="DE6:DK15 DE23:DK24 DE27:DK33 DE51:DK63">
    <cfRule type="expression" dxfId="222" priority="338">
      <formula>DE$6=TODAY()</formula>
    </cfRule>
  </conditionalFormatting>
  <conditionalFormatting sqref="DE17:DK17">
    <cfRule type="expression" dxfId="221" priority="333">
      <formula>AND($E17&lt;=DE$6,ROUNDDOWN(($F17-$E17+1)*$H17,0)+$E17-1&gt;=DE$6)</formula>
    </cfRule>
    <cfRule type="expression" dxfId="220" priority="334">
      <formula>AND(NOT(ISBLANK($E17)),$E17&lt;=DE$6,$F17&gt;=DE$6)</formula>
    </cfRule>
  </conditionalFormatting>
  <conditionalFormatting sqref="DE17:DK17">
    <cfRule type="expression" dxfId="219" priority="332">
      <formula>DE$6=TODAY()</formula>
    </cfRule>
  </conditionalFormatting>
  <conditionalFormatting sqref="DE16:DK16 DE18:DK19">
    <cfRule type="expression" dxfId="218" priority="336">
      <formula>AND($E16&lt;=DE$6,ROUNDDOWN(($F16-$E16+1)*$H16,0)+$E16-1&gt;=DE$6)</formula>
    </cfRule>
    <cfRule type="expression" dxfId="217" priority="337">
      <formula>AND(NOT(ISBLANK($E16)),$E16&lt;=DE$6,$F16&gt;=DE$6)</formula>
    </cfRule>
  </conditionalFormatting>
  <conditionalFormatting sqref="DE16:DK16 DE18:DK19">
    <cfRule type="expression" dxfId="216" priority="335">
      <formula>DE$6=TODAY()</formula>
    </cfRule>
  </conditionalFormatting>
  <conditionalFormatting sqref="DE22:DK22">
    <cfRule type="expression" dxfId="215" priority="308">
      <formula>AND($E22&lt;=DE$6,ROUNDDOWN(($F22-$E22+1)*$H22,0)+$E22-1&gt;=DE$6)</formula>
    </cfRule>
    <cfRule type="expression" dxfId="214" priority="309">
      <formula>AND(NOT(ISBLANK($E22)),$E22&lt;=DE$6,$F22&gt;=DE$6)</formula>
    </cfRule>
  </conditionalFormatting>
  <conditionalFormatting sqref="DE22:DK22">
    <cfRule type="expression" dxfId="213" priority="307">
      <formula>DE$6=TODAY()</formula>
    </cfRule>
  </conditionalFormatting>
  <conditionalFormatting sqref="DE25:DK25">
    <cfRule type="expression" dxfId="212" priority="330">
      <formula>AND($E25&lt;=DE$6,ROUNDDOWN(($F25-$E25+1)*$H25,0)+$E25-1&gt;=DE$6)</formula>
    </cfRule>
    <cfRule type="expression" dxfId="211" priority="331">
      <formula>AND(NOT(ISBLANK($E25)),$E25&lt;=DE$6,$F25&gt;=DE$6)</formula>
    </cfRule>
  </conditionalFormatting>
  <conditionalFormatting sqref="DE25:DK25">
    <cfRule type="expression" dxfId="210" priority="329">
      <formula>DE$6=TODAY()</formula>
    </cfRule>
  </conditionalFormatting>
  <conditionalFormatting sqref="DE65:DK71 DE73:DK77 DE83:DK89 DE41:DK44">
    <cfRule type="expression" dxfId="209" priority="326">
      <formula>DE$6=TODAY()</formula>
    </cfRule>
  </conditionalFormatting>
  <conditionalFormatting sqref="DE45:DK45">
    <cfRule type="expression" dxfId="208" priority="323">
      <formula>DE$6=TODAY()</formula>
    </cfRule>
  </conditionalFormatting>
  <conditionalFormatting sqref="DE64:DK64">
    <cfRule type="expression" dxfId="207" priority="322">
      <formula>DE$6=TODAY()</formula>
    </cfRule>
  </conditionalFormatting>
  <conditionalFormatting sqref="DE72:DK72">
    <cfRule type="expression" dxfId="206" priority="321">
      <formula>DE$6=TODAY()</formula>
    </cfRule>
  </conditionalFormatting>
  <conditionalFormatting sqref="DE78:DK78">
    <cfRule type="expression" dxfId="205" priority="320">
      <formula>DE$6=TODAY()</formula>
    </cfRule>
  </conditionalFormatting>
  <conditionalFormatting sqref="DE82:DK82">
    <cfRule type="expression" dxfId="204" priority="319">
      <formula>DE$6=TODAY()</formula>
    </cfRule>
  </conditionalFormatting>
  <conditionalFormatting sqref="DE46:DK46">
    <cfRule type="expression" dxfId="203" priority="316">
      <formula>DE$6=TODAY()</formula>
    </cfRule>
  </conditionalFormatting>
  <conditionalFormatting sqref="DE26:DK26">
    <cfRule type="expression" dxfId="202" priority="314">
      <formula>AND($E26&lt;=DE$6,ROUNDDOWN(($F26-$E26+1)*$H26,0)+$E26-1&gt;=DE$6)</formula>
    </cfRule>
    <cfRule type="expression" dxfId="201" priority="315">
      <formula>AND(NOT(ISBLANK($E26)),$E26&lt;=DE$6,$F26&gt;=DE$6)</formula>
    </cfRule>
  </conditionalFormatting>
  <conditionalFormatting sqref="DE26:DK26">
    <cfRule type="expression" dxfId="200" priority="313">
      <formula>DE$6=TODAY()</formula>
    </cfRule>
  </conditionalFormatting>
  <conditionalFormatting sqref="DE50:DK50">
    <cfRule type="expression" dxfId="199" priority="310">
      <formula>DE$6=TODAY()</formula>
    </cfRule>
  </conditionalFormatting>
  <conditionalFormatting sqref="DE79:DK81">
    <cfRule type="expression" dxfId="198" priority="306">
      <formula>DE$6=TODAY()</formula>
    </cfRule>
  </conditionalFormatting>
  <conditionalFormatting sqref="DL6:DR7">
    <cfRule type="expression" dxfId="197" priority="303">
      <formula>DL$6=TODAY()</formula>
    </cfRule>
  </conditionalFormatting>
  <conditionalFormatting sqref="DL8:DR15 DL23:DR24 DL27:DR33">
    <cfRule type="expression" dxfId="196" priority="304">
      <formula>AND($E8&lt;=DL$6,ROUNDDOWN(($F8-$E8+1)*$H8,0)+$E8-1&gt;=DL$6)</formula>
    </cfRule>
    <cfRule type="expression" dxfId="195" priority="305">
      <formula>AND(NOT(ISBLANK($E8)),$E8&lt;=DL$6,$F8&gt;=DL$6)</formula>
    </cfRule>
  </conditionalFormatting>
  <conditionalFormatting sqref="DL6:DR15 DL23:DR24 DL27:DR33 DL51:DR63">
    <cfRule type="expression" dxfId="194" priority="302">
      <formula>DL$6=TODAY()</formula>
    </cfRule>
  </conditionalFormatting>
  <conditionalFormatting sqref="DL17:DR17">
    <cfRule type="expression" dxfId="193" priority="297">
      <formula>AND($E17&lt;=DL$6,ROUNDDOWN(($F17-$E17+1)*$H17,0)+$E17-1&gt;=DL$6)</formula>
    </cfRule>
    <cfRule type="expression" dxfId="192" priority="298">
      <formula>AND(NOT(ISBLANK($E17)),$E17&lt;=DL$6,$F17&gt;=DL$6)</formula>
    </cfRule>
  </conditionalFormatting>
  <conditionalFormatting sqref="DL17:DR17">
    <cfRule type="expression" dxfId="191" priority="296">
      <formula>DL$6=TODAY()</formula>
    </cfRule>
  </conditionalFormatting>
  <conditionalFormatting sqref="DL16:DR16 DL18:DR19">
    <cfRule type="expression" dxfId="190" priority="300">
      <formula>AND($E16&lt;=DL$6,ROUNDDOWN(($F16-$E16+1)*$H16,0)+$E16-1&gt;=DL$6)</formula>
    </cfRule>
    <cfRule type="expression" dxfId="189" priority="301">
      <formula>AND(NOT(ISBLANK($E16)),$E16&lt;=DL$6,$F16&gt;=DL$6)</formula>
    </cfRule>
  </conditionalFormatting>
  <conditionalFormatting sqref="DL16:DR16 DL18:DR19">
    <cfRule type="expression" dxfId="188" priority="299">
      <formula>DL$6=TODAY()</formula>
    </cfRule>
  </conditionalFormatting>
  <conditionalFormatting sqref="DL22:DR22">
    <cfRule type="expression" dxfId="187" priority="272">
      <formula>AND($E22&lt;=DL$6,ROUNDDOWN(($F22-$E22+1)*$H22,0)+$E22-1&gt;=DL$6)</formula>
    </cfRule>
    <cfRule type="expression" dxfId="186" priority="273">
      <formula>AND(NOT(ISBLANK($E22)),$E22&lt;=DL$6,$F22&gt;=DL$6)</formula>
    </cfRule>
  </conditionalFormatting>
  <conditionalFormatting sqref="DL22:DR22">
    <cfRule type="expression" dxfId="185" priority="271">
      <formula>DL$6=TODAY()</formula>
    </cfRule>
  </conditionalFormatting>
  <conditionalFormatting sqref="DL25:DR25">
    <cfRule type="expression" dxfId="184" priority="294">
      <formula>AND($E25&lt;=DL$6,ROUNDDOWN(($F25-$E25+1)*$H25,0)+$E25-1&gt;=DL$6)</formula>
    </cfRule>
    <cfRule type="expression" dxfId="183" priority="295">
      <formula>AND(NOT(ISBLANK($E25)),$E25&lt;=DL$6,$F25&gt;=DL$6)</formula>
    </cfRule>
  </conditionalFormatting>
  <conditionalFormatting sqref="DL25:DR25">
    <cfRule type="expression" dxfId="182" priority="293">
      <formula>DL$6=TODAY()</formula>
    </cfRule>
  </conditionalFormatting>
  <conditionalFormatting sqref="DL65:DR71 DL73:DR77 DL83:DR89 DL41:DR44">
    <cfRule type="expression" dxfId="181" priority="290">
      <formula>DL$6=TODAY()</formula>
    </cfRule>
  </conditionalFormatting>
  <conditionalFormatting sqref="DL45:DR45">
    <cfRule type="expression" dxfId="180" priority="287">
      <formula>DL$6=TODAY()</formula>
    </cfRule>
  </conditionalFormatting>
  <conditionalFormatting sqref="DL64:DR64">
    <cfRule type="expression" dxfId="179" priority="286">
      <formula>DL$6=TODAY()</formula>
    </cfRule>
  </conditionalFormatting>
  <conditionalFormatting sqref="DL72:DR72">
    <cfRule type="expression" dxfId="178" priority="285">
      <formula>DL$6=TODAY()</formula>
    </cfRule>
  </conditionalFormatting>
  <conditionalFormatting sqref="DL78:DR78">
    <cfRule type="expression" dxfId="177" priority="284">
      <formula>DL$6=TODAY()</formula>
    </cfRule>
  </conditionalFormatting>
  <conditionalFormatting sqref="DL82:DR82">
    <cfRule type="expression" dxfId="176" priority="283">
      <formula>DL$6=TODAY()</formula>
    </cfRule>
  </conditionalFormatting>
  <conditionalFormatting sqref="DL46:DR46">
    <cfRule type="expression" dxfId="175" priority="280">
      <formula>DL$6=TODAY()</formula>
    </cfRule>
  </conditionalFormatting>
  <conditionalFormatting sqref="DL26:DR26">
    <cfRule type="expression" dxfId="174" priority="278">
      <formula>AND($E26&lt;=DL$6,ROUNDDOWN(($F26-$E26+1)*$H26,0)+$E26-1&gt;=DL$6)</formula>
    </cfRule>
    <cfRule type="expression" dxfId="173" priority="279">
      <formula>AND(NOT(ISBLANK($E26)),$E26&lt;=DL$6,$F26&gt;=DL$6)</formula>
    </cfRule>
  </conditionalFormatting>
  <conditionalFormatting sqref="DL26:DR26">
    <cfRule type="expression" dxfId="172" priority="277">
      <formula>DL$6=TODAY()</formula>
    </cfRule>
  </conditionalFormatting>
  <conditionalFormatting sqref="DL50:DR50">
    <cfRule type="expression" dxfId="171" priority="274">
      <formula>DL$6=TODAY()</formula>
    </cfRule>
  </conditionalFormatting>
  <conditionalFormatting sqref="DL79:DR81">
    <cfRule type="expression" dxfId="170" priority="270">
      <formula>DL$6=TODAY()</formula>
    </cfRule>
  </conditionalFormatting>
  <conditionalFormatting sqref="DS6:DY7">
    <cfRule type="expression" dxfId="169" priority="267">
      <formula>DS$6=TODAY()</formula>
    </cfRule>
  </conditionalFormatting>
  <conditionalFormatting sqref="DS8:DY15 DS23:DY24 DS27:DY33">
    <cfRule type="expression" dxfId="168" priority="268">
      <formula>AND($E8&lt;=DS$6,ROUNDDOWN(($F8-$E8+1)*$H8,0)+$E8-1&gt;=DS$6)</formula>
    </cfRule>
    <cfRule type="expression" dxfId="167" priority="269">
      <formula>AND(NOT(ISBLANK($E8)),$E8&lt;=DS$6,$F8&gt;=DS$6)</formula>
    </cfRule>
  </conditionalFormatting>
  <conditionalFormatting sqref="DS6:DY15 DS23:DY24 DS27:DY33 DS51:DY63">
    <cfRule type="expression" dxfId="166" priority="266">
      <formula>DS$6=TODAY()</formula>
    </cfRule>
  </conditionalFormatting>
  <conditionalFormatting sqref="DS17:DY17">
    <cfRule type="expression" dxfId="165" priority="261">
      <formula>AND($E17&lt;=DS$6,ROUNDDOWN(($F17-$E17+1)*$H17,0)+$E17-1&gt;=DS$6)</formula>
    </cfRule>
    <cfRule type="expression" dxfId="164" priority="262">
      <formula>AND(NOT(ISBLANK($E17)),$E17&lt;=DS$6,$F17&gt;=DS$6)</formula>
    </cfRule>
  </conditionalFormatting>
  <conditionalFormatting sqref="DS17:DY17">
    <cfRule type="expression" dxfId="163" priority="260">
      <formula>DS$6=TODAY()</formula>
    </cfRule>
  </conditionalFormatting>
  <conditionalFormatting sqref="DS16:DY16 DS18:DY19">
    <cfRule type="expression" dxfId="162" priority="264">
      <formula>AND($E16&lt;=DS$6,ROUNDDOWN(($F16-$E16+1)*$H16,0)+$E16-1&gt;=DS$6)</formula>
    </cfRule>
    <cfRule type="expression" dxfId="161" priority="265">
      <formula>AND(NOT(ISBLANK($E16)),$E16&lt;=DS$6,$F16&gt;=DS$6)</formula>
    </cfRule>
  </conditionalFormatting>
  <conditionalFormatting sqref="DS16:DY16 DS18:DY19">
    <cfRule type="expression" dxfId="160" priority="263">
      <formula>DS$6=TODAY()</formula>
    </cfRule>
  </conditionalFormatting>
  <conditionalFormatting sqref="DS22:DY22">
    <cfRule type="expression" dxfId="159" priority="236">
      <formula>AND($E22&lt;=DS$6,ROUNDDOWN(($F22-$E22+1)*$H22,0)+$E22-1&gt;=DS$6)</formula>
    </cfRule>
    <cfRule type="expression" dxfId="158" priority="237">
      <formula>AND(NOT(ISBLANK($E22)),$E22&lt;=DS$6,$F22&gt;=DS$6)</formula>
    </cfRule>
  </conditionalFormatting>
  <conditionalFormatting sqref="DS22:DY22">
    <cfRule type="expression" dxfId="157" priority="235">
      <formula>DS$6=TODAY()</formula>
    </cfRule>
  </conditionalFormatting>
  <conditionalFormatting sqref="DS25:DY25">
    <cfRule type="expression" dxfId="156" priority="258">
      <formula>AND($E25&lt;=DS$6,ROUNDDOWN(($F25-$E25+1)*$H25,0)+$E25-1&gt;=DS$6)</formula>
    </cfRule>
    <cfRule type="expression" dxfId="155" priority="259">
      <formula>AND(NOT(ISBLANK($E25)),$E25&lt;=DS$6,$F25&gt;=DS$6)</formula>
    </cfRule>
  </conditionalFormatting>
  <conditionalFormatting sqref="DS25:DY25">
    <cfRule type="expression" dxfId="154" priority="257">
      <formula>DS$6=TODAY()</formula>
    </cfRule>
  </conditionalFormatting>
  <conditionalFormatting sqref="DS65:DY71 DS73:DY77 DS83:DY89 DS41:DY44">
    <cfRule type="expression" dxfId="153" priority="254">
      <formula>DS$6=TODAY()</formula>
    </cfRule>
  </conditionalFormatting>
  <conditionalFormatting sqref="DS45:DY45">
    <cfRule type="expression" dxfId="152" priority="251">
      <formula>DS$6=TODAY()</formula>
    </cfRule>
  </conditionalFormatting>
  <conditionalFormatting sqref="DS64:DY64">
    <cfRule type="expression" dxfId="151" priority="250">
      <formula>DS$6=TODAY()</formula>
    </cfRule>
  </conditionalFormatting>
  <conditionalFormatting sqref="DS72:DY72">
    <cfRule type="expression" dxfId="150" priority="249">
      <formula>DS$6=TODAY()</formula>
    </cfRule>
  </conditionalFormatting>
  <conditionalFormatting sqref="DS78:DY78">
    <cfRule type="expression" dxfId="149" priority="248">
      <formula>DS$6=TODAY()</formula>
    </cfRule>
  </conditionalFormatting>
  <conditionalFormatting sqref="DS82:DY82">
    <cfRule type="expression" dxfId="148" priority="247">
      <formula>DS$6=TODAY()</formula>
    </cfRule>
  </conditionalFormatting>
  <conditionalFormatting sqref="DS46:DY46">
    <cfRule type="expression" dxfId="147" priority="244">
      <formula>DS$6=TODAY()</formula>
    </cfRule>
  </conditionalFormatting>
  <conditionalFormatting sqref="DS26:DY26">
    <cfRule type="expression" dxfId="146" priority="242">
      <formula>AND($E26&lt;=DS$6,ROUNDDOWN(($F26-$E26+1)*$H26,0)+$E26-1&gt;=DS$6)</formula>
    </cfRule>
    <cfRule type="expression" dxfId="145" priority="243">
      <formula>AND(NOT(ISBLANK($E26)),$E26&lt;=DS$6,$F26&gt;=DS$6)</formula>
    </cfRule>
  </conditionalFormatting>
  <conditionalFormatting sqref="DS26:DY26">
    <cfRule type="expression" dxfId="144" priority="241">
      <formula>DS$6=TODAY()</formula>
    </cfRule>
  </conditionalFormatting>
  <conditionalFormatting sqref="DS50:DY50">
    <cfRule type="expression" dxfId="143" priority="238">
      <formula>DS$6=TODAY()</formula>
    </cfRule>
  </conditionalFormatting>
  <conditionalFormatting sqref="DS79:DY81">
    <cfRule type="expression" dxfId="142" priority="234">
      <formula>DS$6=TODAY()</formula>
    </cfRule>
  </conditionalFormatting>
  <conditionalFormatting sqref="DZ6:EF7">
    <cfRule type="expression" dxfId="141" priority="231">
      <formula>DZ$6=TODAY()</formula>
    </cfRule>
  </conditionalFormatting>
  <conditionalFormatting sqref="DZ8:EF15 DZ23:EF24 DZ27:EF33">
    <cfRule type="expression" dxfId="140" priority="232">
      <formula>AND($E8&lt;=DZ$6,ROUNDDOWN(($F8-$E8+1)*$H8,0)+$E8-1&gt;=DZ$6)</formula>
    </cfRule>
    <cfRule type="expression" dxfId="139" priority="233">
      <formula>AND(NOT(ISBLANK($E8)),$E8&lt;=DZ$6,$F8&gt;=DZ$6)</formula>
    </cfRule>
  </conditionalFormatting>
  <conditionalFormatting sqref="DZ6:EF15 DZ23:EF24 DZ27:EF33 DZ51:EF63">
    <cfRule type="expression" dxfId="138" priority="230">
      <formula>DZ$6=TODAY()</formula>
    </cfRule>
  </conditionalFormatting>
  <conditionalFormatting sqref="DZ17:EF17">
    <cfRule type="expression" dxfId="137" priority="225">
      <formula>AND($E17&lt;=DZ$6,ROUNDDOWN(($F17-$E17+1)*$H17,0)+$E17-1&gt;=DZ$6)</formula>
    </cfRule>
    <cfRule type="expression" dxfId="136" priority="226">
      <formula>AND(NOT(ISBLANK($E17)),$E17&lt;=DZ$6,$F17&gt;=DZ$6)</formula>
    </cfRule>
  </conditionalFormatting>
  <conditionalFormatting sqref="DZ17:EF17">
    <cfRule type="expression" dxfId="135" priority="224">
      <formula>DZ$6=TODAY()</formula>
    </cfRule>
  </conditionalFormatting>
  <conditionalFormatting sqref="DZ16:EF16 DZ18:EF19">
    <cfRule type="expression" dxfId="134" priority="228">
      <formula>AND($E16&lt;=DZ$6,ROUNDDOWN(($F16-$E16+1)*$H16,0)+$E16-1&gt;=DZ$6)</formula>
    </cfRule>
    <cfRule type="expression" dxfId="133" priority="229">
      <formula>AND(NOT(ISBLANK($E16)),$E16&lt;=DZ$6,$F16&gt;=DZ$6)</formula>
    </cfRule>
  </conditionalFormatting>
  <conditionalFormatting sqref="DZ16:EF16 DZ18:EF19">
    <cfRule type="expression" dxfId="132" priority="227">
      <formula>DZ$6=TODAY()</formula>
    </cfRule>
  </conditionalFormatting>
  <conditionalFormatting sqref="DZ22:EF22">
    <cfRule type="expression" dxfId="131" priority="200">
      <formula>AND($E22&lt;=DZ$6,ROUNDDOWN(($F22-$E22+1)*$H22,0)+$E22-1&gt;=DZ$6)</formula>
    </cfRule>
    <cfRule type="expression" dxfId="130" priority="201">
      <formula>AND(NOT(ISBLANK($E22)),$E22&lt;=DZ$6,$F22&gt;=DZ$6)</formula>
    </cfRule>
  </conditionalFormatting>
  <conditionalFormatting sqref="DZ22:EF22">
    <cfRule type="expression" dxfId="129" priority="199">
      <formula>DZ$6=TODAY()</formula>
    </cfRule>
  </conditionalFormatting>
  <conditionalFormatting sqref="DZ25:EF25">
    <cfRule type="expression" dxfId="128" priority="222">
      <formula>AND($E25&lt;=DZ$6,ROUNDDOWN(($F25-$E25+1)*$H25,0)+$E25-1&gt;=DZ$6)</formula>
    </cfRule>
    <cfRule type="expression" dxfId="127" priority="223">
      <formula>AND(NOT(ISBLANK($E25)),$E25&lt;=DZ$6,$F25&gt;=DZ$6)</formula>
    </cfRule>
  </conditionalFormatting>
  <conditionalFormatting sqref="DZ25:EF25">
    <cfRule type="expression" dxfId="126" priority="221">
      <formula>DZ$6=TODAY()</formula>
    </cfRule>
  </conditionalFormatting>
  <conditionalFormatting sqref="DZ65:EF71 DZ73:EF77 DZ83:EF89 DZ41:EF44">
    <cfRule type="expression" dxfId="125" priority="218">
      <formula>DZ$6=TODAY()</formula>
    </cfRule>
  </conditionalFormatting>
  <conditionalFormatting sqref="DZ45:EF45">
    <cfRule type="expression" dxfId="124" priority="215">
      <formula>DZ$6=TODAY()</formula>
    </cfRule>
  </conditionalFormatting>
  <conditionalFormatting sqref="DZ64:EF64">
    <cfRule type="expression" dxfId="123" priority="214">
      <formula>DZ$6=TODAY()</formula>
    </cfRule>
  </conditionalFormatting>
  <conditionalFormatting sqref="DZ72:EF72">
    <cfRule type="expression" dxfId="122" priority="213">
      <formula>DZ$6=TODAY()</formula>
    </cfRule>
  </conditionalFormatting>
  <conditionalFormatting sqref="DZ78:EF78">
    <cfRule type="expression" dxfId="121" priority="212">
      <formula>DZ$6=TODAY()</formula>
    </cfRule>
  </conditionalFormatting>
  <conditionalFormatting sqref="DZ82:EF82">
    <cfRule type="expression" dxfId="120" priority="211">
      <formula>DZ$6=TODAY()</formula>
    </cfRule>
  </conditionalFormatting>
  <conditionalFormatting sqref="DZ46:EF46">
    <cfRule type="expression" dxfId="119" priority="208">
      <formula>DZ$6=TODAY()</formula>
    </cfRule>
  </conditionalFormatting>
  <conditionalFormatting sqref="DZ26:EF26">
    <cfRule type="expression" dxfId="118" priority="206">
      <formula>AND($E26&lt;=DZ$6,ROUNDDOWN(($F26-$E26+1)*$H26,0)+$E26-1&gt;=DZ$6)</formula>
    </cfRule>
    <cfRule type="expression" dxfId="117" priority="207">
      <formula>AND(NOT(ISBLANK($E26)),$E26&lt;=DZ$6,$F26&gt;=DZ$6)</formula>
    </cfRule>
  </conditionalFormatting>
  <conditionalFormatting sqref="DZ26:EF26">
    <cfRule type="expression" dxfId="116" priority="205">
      <formula>DZ$6=TODAY()</formula>
    </cfRule>
  </conditionalFormatting>
  <conditionalFormatting sqref="DZ50:EF50">
    <cfRule type="expression" dxfId="115" priority="202">
      <formula>DZ$6=TODAY()</formula>
    </cfRule>
  </conditionalFormatting>
  <conditionalFormatting sqref="DZ79:EF81">
    <cfRule type="expression" dxfId="114" priority="198">
      <formula>DZ$6=TODAY()</formula>
    </cfRule>
  </conditionalFormatting>
  <conditionalFormatting sqref="EG6:EM7">
    <cfRule type="expression" dxfId="113" priority="195">
      <formula>EG$6=TODAY()</formula>
    </cfRule>
  </conditionalFormatting>
  <conditionalFormatting sqref="EG8:EM15 EG23:EM24 EG27:EM33">
    <cfRule type="expression" dxfId="112" priority="196">
      <formula>AND($E8&lt;=EG$6,ROUNDDOWN(($F8-$E8+1)*$H8,0)+$E8-1&gt;=EG$6)</formula>
    </cfRule>
    <cfRule type="expression" dxfId="111" priority="197">
      <formula>AND(NOT(ISBLANK($E8)),$E8&lt;=EG$6,$F8&gt;=EG$6)</formula>
    </cfRule>
  </conditionalFormatting>
  <conditionalFormatting sqref="EG6:EM15 EG23:EM24 EG27:EM33 EG51:EM63">
    <cfRule type="expression" dxfId="110" priority="194">
      <formula>EG$6=TODAY()</formula>
    </cfRule>
  </conditionalFormatting>
  <conditionalFormatting sqref="EG17:EM17">
    <cfRule type="expression" dxfId="109" priority="189">
      <formula>AND($E17&lt;=EG$6,ROUNDDOWN(($F17-$E17+1)*$H17,0)+$E17-1&gt;=EG$6)</formula>
    </cfRule>
    <cfRule type="expression" dxfId="108" priority="190">
      <formula>AND(NOT(ISBLANK($E17)),$E17&lt;=EG$6,$F17&gt;=EG$6)</formula>
    </cfRule>
  </conditionalFormatting>
  <conditionalFormatting sqref="EG17:EM17">
    <cfRule type="expression" dxfId="107" priority="188">
      <formula>EG$6=TODAY()</formula>
    </cfRule>
  </conditionalFormatting>
  <conditionalFormatting sqref="EG16:EM16 EG18:EM19">
    <cfRule type="expression" dxfId="106" priority="192">
      <formula>AND($E16&lt;=EG$6,ROUNDDOWN(($F16-$E16+1)*$H16,0)+$E16-1&gt;=EG$6)</formula>
    </cfRule>
    <cfRule type="expression" dxfId="105" priority="193">
      <formula>AND(NOT(ISBLANK($E16)),$E16&lt;=EG$6,$F16&gt;=EG$6)</formula>
    </cfRule>
  </conditionalFormatting>
  <conditionalFormatting sqref="EG16:EM16 EG18:EM19">
    <cfRule type="expression" dxfId="104" priority="191">
      <formula>EG$6=TODAY()</formula>
    </cfRule>
  </conditionalFormatting>
  <conditionalFormatting sqref="EG22:EM22">
    <cfRule type="expression" dxfId="103" priority="164">
      <formula>AND($E22&lt;=EG$6,ROUNDDOWN(($F22-$E22+1)*$H22,0)+$E22-1&gt;=EG$6)</formula>
    </cfRule>
    <cfRule type="expression" dxfId="102" priority="165">
      <formula>AND(NOT(ISBLANK($E22)),$E22&lt;=EG$6,$F22&gt;=EG$6)</formula>
    </cfRule>
  </conditionalFormatting>
  <conditionalFormatting sqref="EG22:EM22">
    <cfRule type="expression" dxfId="101" priority="163">
      <formula>EG$6=TODAY()</formula>
    </cfRule>
  </conditionalFormatting>
  <conditionalFormatting sqref="EG25:EM25">
    <cfRule type="expression" dxfId="100" priority="186">
      <formula>AND($E25&lt;=EG$6,ROUNDDOWN(($F25-$E25+1)*$H25,0)+$E25-1&gt;=EG$6)</formula>
    </cfRule>
    <cfRule type="expression" dxfId="99" priority="187">
      <formula>AND(NOT(ISBLANK($E25)),$E25&lt;=EG$6,$F25&gt;=EG$6)</formula>
    </cfRule>
  </conditionalFormatting>
  <conditionalFormatting sqref="EG25:EM25">
    <cfRule type="expression" dxfId="98" priority="185">
      <formula>EG$6=TODAY()</formula>
    </cfRule>
  </conditionalFormatting>
  <conditionalFormatting sqref="EG65:EM71 EG73:EM77 EG83:EM89 EG41:EM44">
    <cfRule type="expression" dxfId="97" priority="182">
      <formula>EG$6=TODAY()</formula>
    </cfRule>
  </conditionalFormatting>
  <conditionalFormatting sqref="EG45:EM45">
    <cfRule type="expression" dxfId="96" priority="179">
      <formula>EG$6=TODAY()</formula>
    </cfRule>
  </conditionalFormatting>
  <conditionalFormatting sqref="EG64:EM64">
    <cfRule type="expression" dxfId="95" priority="178">
      <formula>EG$6=TODAY()</formula>
    </cfRule>
  </conditionalFormatting>
  <conditionalFormatting sqref="EG72:EM72">
    <cfRule type="expression" dxfId="94" priority="177">
      <formula>EG$6=TODAY()</formula>
    </cfRule>
  </conditionalFormatting>
  <conditionalFormatting sqref="EG78:EM78">
    <cfRule type="expression" dxfId="93" priority="176">
      <formula>EG$6=TODAY()</formula>
    </cfRule>
  </conditionalFormatting>
  <conditionalFormatting sqref="EG82:EM82">
    <cfRule type="expression" dxfId="92" priority="175">
      <formula>EG$6=TODAY()</formula>
    </cfRule>
  </conditionalFormatting>
  <conditionalFormatting sqref="EG46:EM46">
    <cfRule type="expression" dxfId="91" priority="172">
      <formula>EG$6=TODAY()</formula>
    </cfRule>
  </conditionalFormatting>
  <conditionalFormatting sqref="EG26:EM26">
    <cfRule type="expression" dxfId="90" priority="170">
      <formula>AND($E26&lt;=EG$6,ROUNDDOWN(($F26-$E26+1)*$H26,0)+$E26-1&gt;=EG$6)</formula>
    </cfRule>
    <cfRule type="expression" dxfId="89" priority="171">
      <formula>AND(NOT(ISBLANK($E26)),$E26&lt;=EG$6,$F26&gt;=EG$6)</formula>
    </cfRule>
  </conditionalFormatting>
  <conditionalFormatting sqref="EG26:EM26">
    <cfRule type="expression" dxfId="88" priority="169">
      <formula>EG$6=TODAY()</formula>
    </cfRule>
  </conditionalFormatting>
  <conditionalFormatting sqref="EG50:EM50">
    <cfRule type="expression" dxfId="87" priority="166">
      <formula>EG$6=TODAY()</formula>
    </cfRule>
  </conditionalFormatting>
  <conditionalFormatting sqref="EG79:EM81">
    <cfRule type="expression" dxfId="86" priority="162">
      <formula>EG$6=TODAY()</formula>
    </cfRule>
  </conditionalFormatting>
  <conditionalFormatting sqref="EN6:ET7">
    <cfRule type="expression" dxfId="85" priority="159">
      <formula>EN$6=TODAY()</formula>
    </cfRule>
  </conditionalFormatting>
  <conditionalFormatting sqref="EN8:ET15 EN23:ET24 EN27:ET33">
    <cfRule type="expression" dxfId="84" priority="160">
      <formula>AND($E8&lt;=EN$6,ROUNDDOWN(($F8-$E8+1)*$H8,0)+$E8-1&gt;=EN$6)</formula>
    </cfRule>
    <cfRule type="expression" dxfId="83" priority="161">
      <formula>AND(NOT(ISBLANK($E8)),$E8&lt;=EN$6,$F8&gt;=EN$6)</formula>
    </cfRule>
  </conditionalFormatting>
  <conditionalFormatting sqref="EN6:ET15 EN23:ET24 EN27:ET33 EN51:ET63">
    <cfRule type="expression" dxfId="82" priority="158">
      <formula>EN$6=TODAY()</formula>
    </cfRule>
  </conditionalFormatting>
  <conditionalFormatting sqref="EN17:ET17">
    <cfRule type="expression" dxfId="81" priority="153">
      <formula>AND($E17&lt;=EN$6,ROUNDDOWN(($F17-$E17+1)*$H17,0)+$E17-1&gt;=EN$6)</formula>
    </cfRule>
    <cfRule type="expression" dxfId="80" priority="154">
      <formula>AND(NOT(ISBLANK($E17)),$E17&lt;=EN$6,$F17&gt;=EN$6)</formula>
    </cfRule>
  </conditionalFormatting>
  <conditionalFormatting sqref="EN17:ET17">
    <cfRule type="expression" dxfId="79" priority="152">
      <formula>EN$6=TODAY()</formula>
    </cfRule>
  </conditionalFormatting>
  <conditionalFormatting sqref="EN16:ET16 EN18:ET19">
    <cfRule type="expression" dxfId="78" priority="156">
      <formula>AND($E16&lt;=EN$6,ROUNDDOWN(($F16-$E16+1)*$H16,0)+$E16-1&gt;=EN$6)</formula>
    </cfRule>
    <cfRule type="expression" dxfId="77" priority="157">
      <formula>AND(NOT(ISBLANK($E16)),$E16&lt;=EN$6,$F16&gt;=EN$6)</formula>
    </cfRule>
  </conditionalFormatting>
  <conditionalFormatting sqref="EN16:ET16 EN18:ET19">
    <cfRule type="expression" dxfId="76" priority="155">
      <formula>EN$6=TODAY()</formula>
    </cfRule>
  </conditionalFormatting>
  <conditionalFormatting sqref="EN22:ET22">
    <cfRule type="expression" dxfId="75" priority="128">
      <formula>AND($E22&lt;=EN$6,ROUNDDOWN(($F22-$E22+1)*$H22,0)+$E22-1&gt;=EN$6)</formula>
    </cfRule>
    <cfRule type="expression" dxfId="74" priority="129">
      <formula>AND(NOT(ISBLANK($E22)),$E22&lt;=EN$6,$F22&gt;=EN$6)</formula>
    </cfRule>
  </conditionalFormatting>
  <conditionalFormatting sqref="EN22:ET22">
    <cfRule type="expression" dxfId="73" priority="127">
      <formula>EN$6=TODAY()</formula>
    </cfRule>
  </conditionalFormatting>
  <conditionalFormatting sqref="EN25:ET25">
    <cfRule type="expression" dxfId="72" priority="150">
      <formula>AND($E25&lt;=EN$6,ROUNDDOWN(($F25-$E25+1)*$H25,0)+$E25-1&gt;=EN$6)</formula>
    </cfRule>
    <cfRule type="expression" dxfId="71" priority="151">
      <formula>AND(NOT(ISBLANK($E25)),$E25&lt;=EN$6,$F25&gt;=EN$6)</formula>
    </cfRule>
  </conditionalFormatting>
  <conditionalFormatting sqref="EN25:ET25">
    <cfRule type="expression" dxfId="70" priority="149">
      <formula>EN$6=TODAY()</formula>
    </cfRule>
  </conditionalFormatting>
  <conditionalFormatting sqref="EN65:ET71 EN73:ET77 EN83:ET89 EN41:ET44">
    <cfRule type="expression" dxfId="69" priority="146">
      <formula>EN$6=TODAY()</formula>
    </cfRule>
  </conditionalFormatting>
  <conditionalFormatting sqref="EN45:ET45">
    <cfRule type="expression" dxfId="68" priority="143">
      <formula>EN$6=TODAY()</formula>
    </cfRule>
  </conditionalFormatting>
  <conditionalFormatting sqref="EN64:ET64">
    <cfRule type="expression" dxfId="67" priority="142">
      <formula>EN$6=TODAY()</formula>
    </cfRule>
  </conditionalFormatting>
  <conditionalFormatting sqref="EN72:ET72">
    <cfRule type="expression" dxfId="66" priority="141">
      <formula>EN$6=TODAY()</formula>
    </cfRule>
  </conditionalFormatting>
  <conditionalFormatting sqref="EN78:ET78">
    <cfRule type="expression" dxfId="65" priority="140">
      <formula>EN$6=TODAY()</formula>
    </cfRule>
  </conditionalFormatting>
  <conditionalFormatting sqref="EN82:ET82">
    <cfRule type="expression" dxfId="64" priority="139">
      <formula>EN$6=TODAY()</formula>
    </cfRule>
  </conditionalFormatting>
  <conditionalFormatting sqref="EN46:ET46">
    <cfRule type="expression" dxfId="63" priority="136">
      <formula>EN$6=TODAY()</formula>
    </cfRule>
  </conditionalFormatting>
  <conditionalFormatting sqref="EN26:ET26">
    <cfRule type="expression" dxfId="62" priority="134">
      <formula>AND($E26&lt;=EN$6,ROUNDDOWN(($F26-$E26+1)*$H26,0)+$E26-1&gt;=EN$6)</formula>
    </cfRule>
    <cfRule type="expression" dxfId="61" priority="135">
      <formula>AND(NOT(ISBLANK($E26)),$E26&lt;=EN$6,$F26&gt;=EN$6)</formula>
    </cfRule>
  </conditionalFormatting>
  <conditionalFormatting sqref="EN26:ET26">
    <cfRule type="expression" dxfId="60" priority="133">
      <formula>EN$6=TODAY()</formula>
    </cfRule>
  </conditionalFormatting>
  <conditionalFormatting sqref="EN50:ET50">
    <cfRule type="expression" dxfId="59" priority="130">
      <formula>EN$6=TODAY()</formula>
    </cfRule>
  </conditionalFormatting>
  <conditionalFormatting sqref="EN79:ET81">
    <cfRule type="expression" dxfId="58" priority="126">
      <formula>EN$6=TODAY()</formula>
    </cfRule>
  </conditionalFormatting>
  <conditionalFormatting sqref="M40:BN40">
    <cfRule type="expression" dxfId="57" priority="123">
      <formula>M$6=TODAY()</formula>
    </cfRule>
  </conditionalFormatting>
  <conditionalFormatting sqref="BO40:BU40">
    <cfRule type="expression" dxfId="56" priority="120">
      <formula>BO$6=TODAY()</formula>
    </cfRule>
  </conditionalFormatting>
  <conditionalFormatting sqref="BV40:CB40">
    <cfRule type="expression" dxfId="55" priority="117">
      <formula>BV$6=TODAY()</formula>
    </cfRule>
  </conditionalFormatting>
  <conditionalFormatting sqref="CC40:CI40">
    <cfRule type="expression" dxfId="54" priority="114">
      <formula>CC$6=TODAY()</formula>
    </cfRule>
  </conditionalFormatting>
  <conditionalFormatting sqref="CJ40:CP40">
    <cfRule type="expression" dxfId="53" priority="111">
      <formula>CJ$6=TODAY()</formula>
    </cfRule>
  </conditionalFormatting>
  <conditionalFormatting sqref="CQ40:CW40">
    <cfRule type="expression" dxfId="52" priority="108">
      <formula>CQ$6=TODAY()</formula>
    </cfRule>
  </conditionalFormatting>
  <conditionalFormatting sqref="CX40:DD40">
    <cfRule type="expression" dxfId="51" priority="105">
      <formula>CX$6=TODAY()</formula>
    </cfRule>
  </conditionalFormatting>
  <conditionalFormatting sqref="DE40:DK40">
    <cfRule type="expression" dxfId="50" priority="102">
      <formula>DE$6=TODAY()</formula>
    </cfRule>
  </conditionalFormatting>
  <conditionalFormatting sqref="DL40:DR40">
    <cfRule type="expression" dxfId="49" priority="99">
      <formula>DL$6=TODAY()</formula>
    </cfRule>
  </conditionalFormatting>
  <conditionalFormatting sqref="DS40:DY40">
    <cfRule type="expression" dxfId="48" priority="96">
      <formula>DS$6=TODAY()</formula>
    </cfRule>
  </conditionalFormatting>
  <conditionalFormatting sqref="DZ40:EF40">
    <cfRule type="expression" dxfId="47" priority="93">
      <formula>DZ$6=TODAY()</formula>
    </cfRule>
  </conditionalFormatting>
  <conditionalFormatting sqref="EG40:EM40">
    <cfRule type="expression" dxfId="46" priority="90">
      <formula>EG$6=TODAY()</formula>
    </cfRule>
  </conditionalFormatting>
  <conditionalFormatting sqref="EN40:ET40">
    <cfRule type="expression" dxfId="45" priority="87">
      <formula>EN$6=TODAY()</formula>
    </cfRule>
  </conditionalFormatting>
  <conditionalFormatting sqref="K20:BN21">
    <cfRule type="expression" dxfId="44" priority="45">
      <formula>AND($E20&lt;=K$6,ROUNDDOWN(($F20-$E20+1)*$H20,0)+$E20-1&gt;=K$6)</formula>
    </cfRule>
    <cfRule type="expression" dxfId="43" priority="46">
      <formula>AND(NOT(ISBLANK($E20)),$E20&lt;=K$6,$F20&gt;=K$6)</formula>
    </cfRule>
  </conditionalFormatting>
  <conditionalFormatting sqref="K20:BN21">
    <cfRule type="expression" dxfId="42" priority="44">
      <formula>K$6=TODAY()</formula>
    </cfRule>
  </conditionalFormatting>
  <conditionalFormatting sqref="BO20:BU21">
    <cfRule type="expression" dxfId="41" priority="41">
      <formula>AND($E20&lt;=BO$6,ROUNDDOWN(($F20-$E20+1)*$H20,0)+$E20-1&gt;=BO$6)</formula>
    </cfRule>
    <cfRule type="expression" dxfId="40" priority="42">
      <formula>AND(NOT(ISBLANK($E20)),$E20&lt;=BO$6,$F20&gt;=BO$6)</formula>
    </cfRule>
  </conditionalFormatting>
  <conditionalFormatting sqref="BO20:BU21">
    <cfRule type="expression" dxfId="39" priority="40">
      <formula>BO$6=TODAY()</formula>
    </cfRule>
  </conditionalFormatting>
  <conditionalFormatting sqref="BV20:CB21">
    <cfRule type="expression" dxfId="38" priority="38">
      <formula>AND($E20&lt;=BV$6,ROUNDDOWN(($F20-$E20+1)*$H20,0)+$E20-1&gt;=BV$6)</formula>
    </cfRule>
    <cfRule type="expression" dxfId="37" priority="39">
      <formula>AND(NOT(ISBLANK($E20)),$E20&lt;=BV$6,$F20&gt;=BV$6)</formula>
    </cfRule>
  </conditionalFormatting>
  <conditionalFormatting sqref="BV20:CB21">
    <cfRule type="expression" dxfId="36" priority="37">
      <formula>BV$6=TODAY()</formula>
    </cfRule>
  </conditionalFormatting>
  <conditionalFormatting sqref="CC20:CI21">
    <cfRule type="expression" dxfId="35" priority="35">
      <formula>AND($E20&lt;=CC$6,ROUNDDOWN(($F20-$E20+1)*$H20,0)+$E20-1&gt;=CC$6)</formula>
    </cfRule>
    <cfRule type="expression" dxfId="34" priority="36">
      <formula>AND(NOT(ISBLANK($E20)),$E20&lt;=CC$6,$F20&gt;=CC$6)</formula>
    </cfRule>
  </conditionalFormatting>
  <conditionalFormatting sqref="CC20:CI21">
    <cfRule type="expression" dxfId="33" priority="34">
      <formula>CC$6=TODAY()</formula>
    </cfRule>
  </conditionalFormatting>
  <conditionalFormatting sqref="CJ20:CP21">
    <cfRule type="expression" dxfId="32" priority="32">
      <formula>AND($E20&lt;=CJ$6,ROUNDDOWN(($F20-$E20+1)*$H20,0)+$E20-1&gt;=CJ$6)</formula>
    </cfRule>
    <cfRule type="expression" dxfId="31" priority="33">
      <formula>AND(NOT(ISBLANK($E20)),$E20&lt;=CJ$6,$F20&gt;=CJ$6)</formula>
    </cfRule>
  </conditionalFormatting>
  <conditionalFormatting sqref="CJ20:CP21">
    <cfRule type="expression" dxfId="30" priority="31">
      <formula>CJ$6=TODAY()</formula>
    </cfRule>
  </conditionalFormatting>
  <conditionalFormatting sqref="CQ20:CW21">
    <cfRule type="expression" dxfId="29" priority="29">
      <formula>AND($E20&lt;=CQ$6,ROUNDDOWN(($F20-$E20+1)*$H20,0)+$E20-1&gt;=CQ$6)</formula>
    </cfRule>
    <cfRule type="expression" dxfId="28" priority="30">
      <formula>AND(NOT(ISBLANK($E20)),$E20&lt;=CQ$6,$F20&gt;=CQ$6)</formula>
    </cfRule>
  </conditionalFormatting>
  <conditionalFormatting sqref="CQ20:CW21">
    <cfRule type="expression" dxfId="27" priority="28">
      <formula>CQ$6=TODAY()</formula>
    </cfRule>
  </conditionalFormatting>
  <conditionalFormatting sqref="CX20:DD21">
    <cfRule type="expression" dxfId="26" priority="26">
      <formula>AND($E20&lt;=CX$6,ROUNDDOWN(($F20-$E20+1)*$H20,0)+$E20-1&gt;=CX$6)</formula>
    </cfRule>
    <cfRule type="expression" dxfId="25" priority="27">
      <formula>AND(NOT(ISBLANK($E20)),$E20&lt;=CX$6,$F20&gt;=CX$6)</formula>
    </cfRule>
  </conditionalFormatting>
  <conditionalFormatting sqref="CX20:DD21">
    <cfRule type="expression" dxfId="24" priority="25">
      <formula>CX$6=TODAY()</formula>
    </cfRule>
  </conditionalFormatting>
  <conditionalFormatting sqref="DE20:DK21">
    <cfRule type="expression" dxfId="23" priority="23">
      <formula>AND($E20&lt;=DE$6,ROUNDDOWN(($F20-$E20+1)*$H20,0)+$E20-1&gt;=DE$6)</formula>
    </cfRule>
    <cfRule type="expression" dxfId="22" priority="24">
      <formula>AND(NOT(ISBLANK($E20)),$E20&lt;=DE$6,$F20&gt;=DE$6)</formula>
    </cfRule>
  </conditionalFormatting>
  <conditionalFormatting sqref="DE20:DK21">
    <cfRule type="expression" dxfId="21" priority="22">
      <formula>DE$6=TODAY()</formula>
    </cfRule>
  </conditionalFormatting>
  <conditionalFormatting sqref="DL20:DR21">
    <cfRule type="expression" dxfId="20" priority="20">
      <formula>AND($E20&lt;=DL$6,ROUNDDOWN(($F20-$E20+1)*$H20,0)+$E20-1&gt;=DL$6)</formula>
    </cfRule>
    <cfRule type="expression" dxfId="19" priority="21">
      <formula>AND(NOT(ISBLANK($E20)),$E20&lt;=DL$6,$F20&gt;=DL$6)</formula>
    </cfRule>
  </conditionalFormatting>
  <conditionalFormatting sqref="DL20:DR21">
    <cfRule type="expression" dxfId="18" priority="19">
      <formula>DL$6=TODAY()</formula>
    </cfRule>
  </conditionalFormatting>
  <conditionalFormatting sqref="DS20:DY21">
    <cfRule type="expression" dxfId="17" priority="17">
      <formula>AND($E20&lt;=DS$6,ROUNDDOWN(($F20-$E20+1)*$H20,0)+$E20-1&gt;=DS$6)</formula>
    </cfRule>
    <cfRule type="expression" dxfId="16" priority="18">
      <formula>AND(NOT(ISBLANK($E20)),$E20&lt;=DS$6,$F20&gt;=DS$6)</formula>
    </cfRule>
  </conditionalFormatting>
  <conditionalFormatting sqref="DS20:DY21">
    <cfRule type="expression" dxfId="15" priority="16">
      <formula>DS$6=TODAY()</formula>
    </cfRule>
  </conditionalFormatting>
  <conditionalFormatting sqref="DZ20:EF21">
    <cfRule type="expression" dxfId="14" priority="14">
      <formula>AND($E20&lt;=DZ$6,ROUNDDOWN(($F20-$E20+1)*$H20,0)+$E20-1&gt;=DZ$6)</formula>
    </cfRule>
    <cfRule type="expression" dxfId="13" priority="15">
      <formula>AND(NOT(ISBLANK($E20)),$E20&lt;=DZ$6,$F20&gt;=DZ$6)</formula>
    </cfRule>
  </conditionalFormatting>
  <conditionalFormatting sqref="DZ20:EF21">
    <cfRule type="expression" dxfId="12" priority="13">
      <formula>DZ$6=TODAY()</formula>
    </cfRule>
  </conditionalFormatting>
  <conditionalFormatting sqref="EG20:EM21">
    <cfRule type="expression" dxfId="11" priority="11">
      <formula>AND($E20&lt;=EG$6,ROUNDDOWN(($F20-$E20+1)*$H20,0)+$E20-1&gt;=EG$6)</formula>
    </cfRule>
    <cfRule type="expression" dxfId="10" priority="12">
      <formula>AND(NOT(ISBLANK($E20)),$E20&lt;=EG$6,$F20&gt;=EG$6)</formula>
    </cfRule>
  </conditionalFormatting>
  <conditionalFormatting sqref="EG20:EM21">
    <cfRule type="expression" dxfId="9" priority="10">
      <formula>EG$6=TODAY()</formula>
    </cfRule>
  </conditionalFormatting>
  <conditionalFormatting sqref="EN20:ET21">
    <cfRule type="expression" dxfId="8" priority="8">
      <formula>AND($E20&lt;=EN$6,ROUNDDOWN(($F20-$E20+1)*$H20,0)+$E20-1&gt;=EN$6)</formula>
    </cfRule>
    <cfRule type="expression" dxfId="7" priority="9">
      <formula>AND(NOT(ISBLANK($E20)),$E20&lt;=EN$6,$F20&gt;=EN$6)</formula>
    </cfRule>
  </conditionalFormatting>
  <conditionalFormatting sqref="EN20:ET21">
    <cfRule type="expression" dxfId="6" priority="7">
      <formula>EN$6=TODAY()</formula>
    </cfRule>
  </conditionalFormatting>
  <conditionalFormatting sqref="H69">
    <cfRule type="dataBar" priority="6">
      <dataBar>
        <cfvo type="num" val="0"/>
        <cfvo type="num" val="1"/>
        <color theme="0" tint="-0.34998626667073579"/>
      </dataBar>
      <extLst>
        <ext xmlns:x14="http://schemas.microsoft.com/office/spreadsheetml/2009/9/main" uri="{B025F937-C7B1-47D3-B67F-A62EFF666E3E}">
          <x14:id>{4E5C2978-B477-4344-9E56-94ADC999AEC5}</x14:id>
        </ext>
      </extLst>
    </cfRule>
  </conditionalFormatting>
  <conditionalFormatting sqref="H65:H66">
    <cfRule type="dataBar" priority="5">
      <dataBar>
        <cfvo type="num" val="0"/>
        <cfvo type="num" val="1"/>
        <color theme="0" tint="-0.34998626667073579"/>
      </dataBar>
      <extLst>
        <ext xmlns:x14="http://schemas.microsoft.com/office/spreadsheetml/2009/9/main" uri="{B025F937-C7B1-47D3-B67F-A62EFF666E3E}">
          <x14:id>{4CE9C9D1-135B-4D09-BE42-F66DBCD0FE61}</x14:id>
        </ext>
      </extLst>
    </cfRule>
  </conditionalFormatting>
  <conditionalFormatting sqref="K68:ET68 K66:ET66">
    <cfRule type="expression" dxfId="5" priority="704">
      <formula>AND(#REF!&lt;=K$6,ROUNDDOWN((#REF!-#REF!+1)*#REF!,0)+#REF!-1&gt;=K$6)</formula>
    </cfRule>
    <cfRule type="expression" dxfId="4" priority="705">
      <formula>AND(NOT(ISBLANK(#REF!)),#REF!&lt;=K$6,#REF!&gt;=K$6)</formula>
    </cfRule>
  </conditionalFormatting>
  <conditionalFormatting sqref="K69:ET70">
    <cfRule type="expression" dxfId="3" priority="712">
      <formula>AND($E66&lt;=K$6,ROUNDDOWN(($F66-$E66+1)*$H66,0)+$E66-1&gt;=K$6)</formula>
    </cfRule>
    <cfRule type="expression" dxfId="2" priority="713">
      <formula>AND(NOT(ISBLANK($E66)),$E66&lt;=K$6,$F66&gt;=K$6)</formula>
    </cfRule>
  </conditionalFormatting>
  <conditionalFormatting sqref="K67:ET67">
    <cfRule type="expression" dxfId="1" priority="722">
      <formula>AND($E69&lt;=K$6,ROUNDDOWN(($F69-$E69+1)*$H69,0)+$E69-1&gt;=K$6)</formula>
    </cfRule>
    <cfRule type="expression" dxfId="0" priority="723">
      <formula>AND(NOT(ISBLANK($E69)),$E69&lt;=K$6,$F69&gt;=K$6)</formula>
    </cfRule>
  </conditionalFormatting>
  <conditionalFormatting sqref="H70">
    <cfRule type="dataBar" priority="4">
      <dataBar>
        <cfvo type="num" val="0"/>
        <cfvo type="num" val="1"/>
        <color theme="0" tint="-0.34998626667073579"/>
      </dataBar>
      <extLst>
        <ext xmlns:x14="http://schemas.microsoft.com/office/spreadsheetml/2009/9/main" uri="{B025F937-C7B1-47D3-B67F-A62EFF666E3E}">
          <x14:id>{98933C24-1359-4B5D-A79C-57E962E76D49}</x14:id>
        </ext>
      </extLst>
    </cfRule>
  </conditionalFormatting>
  <conditionalFormatting sqref="H70">
    <cfRule type="dataBar" priority="3">
      <dataBar>
        <cfvo type="num" val="0"/>
        <cfvo type="num" val="1"/>
        <color theme="0" tint="-0.34998626667073579"/>
      </dataBar>
      <extLst>
        <ext xmlns:x14="http://schemas.microsoft.com/office/spreadsheetml/2009/9/main" uri="{B025F937-C7B1-47D3-B67F-A62EFF666E3E}">
          <x14:id>{EA71784C-5513-4C0F-ACCB-0A01059B9474}</x14:id>
        </ext>
      </extLst>
    </cfRule>
  </conditionalFormatting>
  <conditionalFormatting sqref="H77">
    <cfRule type="dataBar" priority="2">
      <dataBar>
        <cfvo type="num" val="0"/>
        <cfvo type="num" val="1"/>
        <color theme="0" tint="-0.34998626667073579"/>
      </dataBar>
      <extLst>
        <ext xmlns:x14="http://schemas.microsoft.com/office/spreadsheetml/2009/9/main" uri="{B025F937-C7B1-47D3-B67F-A62EFF666E3E}">
          <x14:id>{6A9C06A3-EDFE-4768-91BA-B09359BF72D9}</x14:id>
        </ext>
      </extLst>
    </cfRule>
  </conditionalFormatting>
  <conditionalFormatting sqref="H75">
    <cfRule type="dataBar" priority="1">
      <dataBar>
        <cfvo type="num" val="0"/>
        <cfvo type="num" val="1"/>
        <color theme="0" tint="-0.34998626667073579"/>
      </dataBar>
      <extLst>
        <ext xmlns:x14="http://schemas.microsoft.com/office/spreadsheetml/2009/9/main" uri="{B025F937-C7B1-47D3-B67F-A62EFF666E3E}">
          <x14:id>{CEB40F74-573B-4A63-9EEF-59DC2F8BDDC7}</x14:id>
        </ext>
      </extLst>
    </cfRule>
  </conditionalFormatting>
  <dataValidations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pageMargins left="0.25" right="0.25" top="0.5" bottom="0.5" header="0.5" footer="0.25"/>
  <pageSetup scale="63" fitToHeight="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38" r:id="rId4" name="Scroll Bar 46">
              <controlPr defaultSize="0" print="0" autoPict="0">
                <anchor moveWithCells="1">
                  <from>
                    <xdr:col>9</xdr:col>
                    <xdr:colOff>107950</xdr:colOff>
                    <xdr:row>1</xdr:row>
                    <xdr:rowOff>127000</xdr:rowOff>
                  </from>
                  <to>
                    <xdr:col>27</xdr:col>
                    <xdr:colOff>107950</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H23:H24 H8 H27 H51:H63 H47:H49 H71 H66:H69</xm:sqref>
        </x14:conditionalFormatting>
        <x14:conditionalFormatting xmlns:xm="http://schemas.microsoft.com/office/excel/2006/main">
          <x14:cfRule type="dataBar" id="{47316EE5-B887-4A77-9CFB-424C95D1C41E}">
            <x14:dataBar minLength="0" maxLength="100" gradient="0">
              <x14:cfvo type="num">
                <xm:f>0</xm:f>
              </x14:cfvo>
              <x14:cfvo type="num">
                <xm:f>1</xm:f>
              </x14:cfvo>
              <x14:negativeFillColor rgb="FFFF0000"/>
              <x14:axisColor rgb="FF000000"/>
            </x14:dataBar>
          </x14:cfRule>
          <xm:sqref>H22</xm:sqref>
        </x14:conditionalFormatting>
        <x14:conditionalFormatting xmlns:xm="http://schemas.microsoft.com/office/excel/2006/main">
          <x14:cfRule type="dataBar" id="{74038E9F-5CF0-437A-81A6-C6252ACDED7F}">
            <x14:dataBar minLength="0" maxLength="100" gradient="0">
              <x14:cfvo type="num">
                <xm:f>0</xm:f>
              </x14:cfvo>
              <x14:cfvo type="num">
                <xm:f>1</xm:f>
              </x14:cfvo>
              <x14:negativeFillColor rgb="FFFF0000"/>
              <x14:axisColor rgb="FF000000"/>
            </x14:dataBar>
          </x14:cfRule>
          <xm:sqref>H25</xm:sqref>
        </x14:conditionalFormatting>
        <x14:conditionalFormatting xmlns:xm="http://schemas.microsoft.com/office/excel/2006/main">
          <x14:cfRule type="dataBar" id="{13DE2614-F304-4EE3-95AB-D29625AA1FF5}">
            <x14:dataBar minLength="0" maxLength="100" gradient="0">
              <x14:cfvo type="num">
                <xm:f>0</xm:f>
              </x14:cfvo>
              <x14:cfvo type="num">
                <xm:f>1</xm:f>
              </x14:cfvo>
              <x14:negativeFillColor rgb="FFFF0000"/>
              <x14:axisColor rgb="FF000000"/>
            </x14:dataBar>
          </x14:cfRule>
          <xm:sqref>H73:H74 H83:H89 H41:H44 H76</xm:sqref>
        </x14:conditionalFormatting>
        <x14:conditionalFormatting xmlns:xm="http://schemas.microsoft.com/office/excel/2006/main">
          <x14:cfRule type="dataBar" id="{6212F97A-33FD-4C7A-B5F9-478C8275A5C1}">
            <x14:dataBar minLength="0" maxLength="100" gradient="0">
              <x14:cfvo type="num">
                <xm:f>0</xm:f>
              </x14:cfvo>
              <x14:cfvo type="num">
                <xm:f>1</xm:f>
              </x14:cfvo>
              <x14:negativeFillColor rgb="FFFF0000"/>
              <x14:axisColor rgb="FF000000"/>
            </x14:dataBar>
          </x14:cfRule>
          <xm:sqref>H45</xm:sqref>
        </x14:conditionalFormatting>
        <x14:conditionalFormatting xmlns:xm="http://schemas.microsoft.com/office/excel/2006/main">
          <x14:cfRule type="dataBar" id="{3C164DD2-64D8-466B-AA2A-E1C49E856FEA}">
            <x14:dataBar minLength="0" maxLength="100" gradient="0">
              <x14:cfvo type="num">
                <xm:f>0</xm:f>
              </x14:cfvo>
              <x14:cfvo type="num">
                <xm:f>1</xm:f>
              </x14:cfvo>
              <x14:negativeFillColor rgb="FFFF0000"/>
              <x14:axisColor rgb="FF000000"/>
            </x14:dataBar>
          </x14:cfRule>
          <xm:sqref>H64</xm:sqref>
        </x14:conditionalFormatting>
        <x14:conditionalFormatting xmlns:xm="http://schemas.microsoft.com/office/excel/2006/main">
          <x14:cfRule type="dataBar" id="{2E9D6010-8969-45F4-A780-98B1866F8C6A}">
            <x14:dataBar minLength="0" maxLength="100" gradient="0">
              <x14:cfvo type="num">
                <xm:f>0</xm:f>
              </x14:cfvo>
              <x14:cfvo type="num">
                <xm:f>1</xm:f>
              </x14:cfvo>
              <x14:negativeFillColor rgb="FFFF0000"/>
              <x14:axisColor rgb="FF000000"/>
            </x14:dataBar>
          </x14:cfRule>
          <xm:sqref>H72</xm:sqref>
        </x14:conditionalFormatting>
        <x14:conditionalFormatting xmlns:xm="http://schemas.microsoft.com/office/excel/2006/main">
          <x14:cfRule type="dataBar" id="{E47E60E4-79C9-42EC-A4B8-37071763AA5D}">
            <x14:dataBar minLength="0" maxLength="100" gradient="0">
              <x14:cfvo type="num">
                <xm:f>0</xm:f>
              </x14:cfvo>
              <x14:cfvo type="num">
                <xm:f>1</xm:f>
              </x14:cfvo>
              <x14:negativeFillColor rgb="FFFF0000"/>
              <x14:axisColor rgb="FF000000"/>
            </x14:dataBar>
          </x14:cfRule>
          <xm:sqref>H78</xm:sqref>
        </x14:conditionalFormatting>
        <x14:conditionalFormatting xmlns:xm="http://schemas.microsoft.com/office/excel/2006/main">
          <x14:cfRule type="dataBar" id="{C4607932-DBD2-48A2-A788-12312339B348}">
            <x14:dataBar minLength="0" maxLength="100" gradient="0">
              <x14:cfvo type="num">
                <xm:f>0</xm:f>
              </x14:cfvo>
              <x14:cfvo type="num">
                <xm:f>1</xm:f>
              </x14:cfvo>
              <x14:negativeFillColor rgb="FFFF0000"/>
              <x14:axisColor rgb="FF000000"/>
            </x14:dataBar>
          </x14:cfRule>
          <xm:sqref>H82</xm:sqref>
        </x14:conditionalFormatting>
        <x14:conditionalFormatting xmlns:xm="http://schemas.microsoft.com/office/excel/2006/main">
          <x14:cfRule type="dataBar" id="{15ED5DBF-541D-4C23-A2D6-98129EFF54CF}">
            <x14:dataBar minLength="0" maxLength="100" gradient="0">
              <x14:cfvo type="num">
                <xm:f>0</xm:f>
              </x14:cfvo>
              <x14:cfvo type="num">
                <xm:f>1</xm:f>
              </x14:cfvo>
              <x14:negativeFillColor rgb="FFFF0000"/>
              <x14:axisColor rgb="FF000000"/>
            </x14:dataBar>
          </x14:cfRule>
          <xm:sqref>H46</xm:sqref>
        </x14:conditionalFormatting>
        <x14:conditionalFormatting xmlns:xm="http://schemas.microsoft.com/office/excel/2006/main">
          <x14:cfRule type="dataBar" id="{FC827CAC-F7FD-4316-9399-846562AF7419}">
            <x14:dataBar minLength="0" maxLength="100" gradient="0">
              <x14:cfvo type="num">
                <xm:f>0</xm:f>
              </x14:cfvo>
              <x14:cfvo type="num">
                <xm:f>1</xm:f>
              </x14:cfvo>
              <x14:negativeFillColor rgb="FFFF0000"/>
              <x14:axisColor rgb="FF000000"/>
            </x14:dataBar>
          </x14:cfRule>
          <xm:sqref>H26</xm:sqref>
        </x14:conditionalFormatting>
        <x14:conditionalFormatting xmlns:xm="http://schemas.microsoft.com/office/excel/2006/main">
          <x14:cfRule type="dataBar" id="{D06F8D1A-E7ED-4EBE-A9D2-62638F9AF0F9}">
            <x14:dataBar minLength="0" maxLength="100" gradient="0">
              <x14:cfvo type="num">
                <xm:f>0</xm:f>
              </x14:cfvo>
              <x14:cfvo type="num">
                <xm:f>1</xm:f>
              </x14:cfvo>
              <x14:negativeFillColor rgb="FFFF0000"/>
              <x14:axisColor rgb="FF000000"/>
            </x14:dataBar>
          </x14:cfRule>
          <xm:sqref>H79:H81</xm:sqref>
        </x14:conditionalFormatting>
        <x14:conditionalFormatting xmlns:xm="http://schemas.microsoft.com/office/excel/2006/main">
          <x14:cfRule type="dataBar" id="{4E5C2978-B477-4344-9E56-94ADC999AEC5}">
            <x14:dataBar minLength="0" maxLength="100" gradient="0">
              <x14:cfvo type="num">
                <xm:f>0</xm:f>
              </x14:cfvo>
              <x14:cfvo type="num">
                <xm:f>1</xm:f>
              </x14:cfvo>
              <x14:negativeFillColor rgb="FFFF0000"/>
              <x14:axisColor rgb="FF000000"/>
            </x14:dataBar>
          </x14:cfRule>
          <xm:sqref>H69</xm:sqref>
        </x14:conditionalFormatting>
        <x14:conditionalFormatting xmlns:xm="http://schemas.microsoft.com/office/excel/2006/main">
          <x14:cfRule type="dataBar" id="{4CE9C9D1-135B-4D09-BE42-F66DBCD0FE61}">
            <x14:dataBar minLength="0" maxLength="100" gradient="0">
              <x14:cfvo type="num">
                <xm:f>0</xm:f>
              </x14:cfvo>
              <x14:cfvo type="num">
                <xm:f>1</xm:f>
              </x14:cfvo>
              <x14:negativeFillColor rgb="FFFF0000"/>
              <x14:axisColor rgb="FF000000"/>
            </x14:dataBar>
          </x14:cfRule>
          <xm:sqref>H65:H66</xm:sqref>
        </x14:conditionalFormatting>
        <x14:conditionalFormatting xmlns:xm="http://schemas.microsoft.com/office/excel/2006/main">
          <x14:cfRule type="dataBar" id="{98933C24-1359-4B5D-A79C-57E962E76D49}">
            <x14:dataBar minLength="0" maxLength="100" gradient="0">
              <x14:cfvo type="num">
                <xm:f>0</xm:f>
              </x14:cfvo>
              <x14:cfvo type="num">
                <xm:f>1</xm:f>
              </x14:cfvo>
              <x14:negativeFillColor rgb="FFFF0000"/>
              <x14:axisColor rgb="FF000000"/>
            </x14:dataBar>
          </x14:cfRule>
          <xm:sqref>H70</xm:sqref>
        </x14:conditionalFormatting>
        <x14:conditionalFormatting xmlns:xm="http://schemas.microsoft.com/office/excel/2006/main">
          <x14:cfRule type="dataBar" id="{EA71784C-5513-4C0F-ACCB-0A01059B9474}">
            <x14:dataBar minLength="0" maxLength="100" gradient="0">
              <x14:cfvo type="num">
                <xm:f>0</xm:f>
              </x14:cfvo>
              <x14:cfvo type="num">
                <xm:f>1</xm:f>
              </x14:cfvo>
              <x14:negativeFillColor rgb="FFFF0000"/>
              <x14:axisColor rgb="FF000000"/>
            </x14:dataBar>
          </x14:cfRule>
          <xm:sqref>H70</xm:sqref>
        </x14:conditionalFormatting>
        <x14:conditionalFormatting xmlns:xm="http://schemas.microsoft.com/office/excel/2006/main">
          <x14:cfRule type="dataBar" id="{6A9C06A3-EDFE-4768-91BA-B09359BF72D9}">
            <x14:dataBar minLength="0" maxLength="100" gradient="0">
              <x14:cfvo type="num">
                <xm:f>0</xm:f>
              </x14:cfvo>
              <x14:cfvo type="num">
                <xm:f>1</xm:f>
              </x14:cfvo>
              <x14:negativeFillColor rgb="FFFF0000"/>
              <x14:axisColor rgb="FF000000"/>
            </x14:dataBar>
          </x14:cfRule>
          <xm:sqref>H77</xm:sqref>
        </x14:conditionalFormatting>
        <x14:conditionalFormatting xmlns:xm="http://schemas.microsoft.com/office/excel/2006/main">
          <x14:cfRule type="dataBar" id="{CEB40F74-573B-4A63-9EEF-59DC2F8BDDC7}">
            <x14:dataBar minLength="0" maxLength="100" gradient="0">
              <x14:cfvo type="num">
                <xm:f>0</xm:f>
              </x14:cfvo>
              <x14:cfvo type="num">
                <xm:f>1</xm:f>
              </x14:cfvo>
              <x14:negativeFillColor rgb="FFFF0000"/>
              <x14:axisColor rgb="FF000000"/>
            </x14:dataBar>
          </x14:cfRule>
          <xm:sqref>H75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EC985-F6AA-4AC3-961E-4DB1936E9804}">
  <dimension ref="A1:D11"/>
  <sheetViews>
    <sheetView workbookViewId="0">
      <selection activeCell="D11" sqref="D11"/>
    </sheetView>
  </sheetViews>
  <sheetFormatPr defaultColWidth="8.81640625" defaultRowHeight="12.5" x14ac:dyDescent="0.25"/>
  <cols>
    <col min="2" max="2" width="57.453125" bestFit="1" customWidth="1"/>
    <col min="3" max="3" width="18.1796875" bestFit="1" customWidth="1"/>
    <col min="4" max="4" width="33.54296875" bestFit="1" customWidth="1"/>
  </cols>
  <sheetData>
    <row r="1" spans="1:4" ht="14" x14ac:dyDescent="0.25">
      <c r="A1" s="97">
        <v>1</v>
      </c>
      <c r="B1" s="98" t="s">
        <v>174</v>
      </c>
      <c r="C1" s="99" t="s">
        <v>198</v>
      </c>
      <c r="D1" s="100" t="s">
        <v>199</v>
      </c>
    </row>
    <row r="2" spans="1:4" x14ac:dyDescent="0.25">
      <c r="A2" s="88" t="str">
        <f t="shared" ref="A2:A5" si="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2" s="89" t="s">
        <v>175</v>
      </c>
      <c r="C2" s="90" t="s">
        <v>137</v>
      </c>
      <c r="D2" s="91" t="s">
        <v>200</v>
      </c>
    </row>
    <row r="3" spans="1:4" x14ac:dyDescent="0.25">
      <c r="A3" s="88" t="str">
        <f t="shared" si="0"/>
        <v>1.2</v>
      </c>
      <c r="B3" s="89" t="s">
        <v>176</v>
      </c>
      <c r="C3" s="90" t="s">
        <v>137</v>
      </c>
      <c r="D3" s="91" t="s">
        <v>201</v>
      </c>
    </row>
    <row r="4" spans="1:4" x14ac:dyDescent="0.25">
      <c r="A4" s="88" t="str">
        <f t="shared" si="0"/>
        <v>1.3</v>
      </c>
      <c r="B4" s="89" t="s">
        <v>221</v>
      </c>
      <c r="C4" s="90" t="s">
        <v>177</v>
      </c>
      <c r="D4" s="91" t="s">
        <v>225</v>
      </c>
    </row>
    <row r="5" spans="1:4" x14ac:dyDescent="0.25">
      <c r="A5" s="88" t="str">
        <f t="shared" si="0"/>
        <v>1.4</v>
      </c>
      <c r="B5" s="89" t="s">
        <v>178</v>
      </c>
      <c r="C5" s="90" t="s">
        <v>137</v>
      </c>
      <c r="D5" s="91" t="s">
        <v>226</v>
      </c>
    </row>
    <row r="6" spans="1:4" ht="14" x14ac:dyDescent="0.25">
      <c r="A6" s="97">
        <v>2</v>
      </c>
      <c r="B6" s="98" t="s">
        <v>169</v>
      </c>
      <c r="C6" s="99"/>
      <c r="D6" s="100"/>
    </row>
    <row r="7" spans="1:4" x14ac:dyDescent="0.25">
      <c r="A7" s="88"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7" s="89" t="s">
        <v>170</v>
      </c>
      <c r="C7" s="90" t="s">
        <v>137</v>
      </c>
      <c r="D7" s="91" t="s">
        <v>200</v>
      </c>
    </row>
    <row r="8" spans="1:4" x14ac:dyDescent="0.25">
      <c r="A8" s="88"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2.2</v>
      </c>
      <c r="B8" s="89" t="s">
        <v>171</v>
      </c>
      <c r="C8" s="90" t="s">
        <v>137</v>
      </c>
      <c r="D8" s="91" t="s">
        <v>222</v>
      </c>
    </row>
    <row r="9" spans="1:4" x14ac:dyDescent="0.25">
      <c r="A9" s="88"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2.3</v>
      </c>
      <c r="B9" s="89" t="s">
        <v>194</v>
      </c>
      <c r="C9" s="90" t="s">
        <v>172</v>
      </c>
      <c r="D9" s="91" t="s">
        <v>202</v>
      </c>
    </row>
    <row r="10" spans="1:4" x14ac:dyDescent="0.25">
      <c r="A10" s="88"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2.4</v>
      </c>
      <c r="B10" s="89" t="s">
        <v>223</v>
      </c>
      <c r="C10" s="90" t="s">
        <v>137</v>
      </c>
      <c r="D10" s="91" t="s">
        <v>224</v>
      </c>
    </row>
    <row r="11" spans="1:4" x14ac:dyDescent="0.25">
      <c r="A11" s="88"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2.5</v>
      </c>
      <c r="B11" s="89" t="s">
        <v>173</v>
      </c>
      <c r="C11" s="90" t="s">
        <v>172</v>
      </c>
      <c r="D11" s="91" t="s">
        <v>226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6"/>
  <sheetViews>
    <sheetView showGridLines="0" workbookViewId="0">
      <selection activeCell="A16" sqref="A16:C48"/>
    </sheetView>
  </sheetViews>
  <sheetFormatPr defaultColWidth="8.81640625" defaultRowHeight="12.5" x14ac:dyDescent="0.25"/>
  <cols>
    <col min="1" max="1" width="5.453125" customWidth="1"/>
    <col min="2" max="2" width="37.7265625" customWidth="1"/>
    <col min="3" max="3" width="55.1796875" customWidth="1"/>
  </cols>
  <sheetData>
    <row r="1" spans="1:3" ht="30" customHeight="1" x14ac:dyDescent="0.25">
      <c r="A1" s="20" t="s">
        <v>20</v>
      </c>
    </row>
    <row r="4" spans="1:3" ht="13" x14ac:dyDescent="0.3">
      <c r="C4" s="4" t="s">
        <v>28</v>
      </c>
    </row>
    <row r="5" spans="1:3" x14ac:dyDescent="0.25">
      <c r="C5" s="2" t="s">
        <v>29</v>
      </c>
    </row>
    <row r="6" spans="1:3" x14ac:dyDescent="0.25">
      <c r="C6" s="2"/>
    </row>
    <row r="7" spans="1:3" ht="17.5" x14ac:dyDescent="0.35">
      <c r="C7" s="13" t="s">
        <v>48</v>
      </c>
    </row>
    <row r="8" spans="1:3" x14ac:dyDescent="0.25">
      <c r="C8" s="14" t="s">
        <v>46</v>
      </c>
    </row>
    <row r="10" spans="1:3" x14ac:dyDescent="0.25">
      <c r="C10" s="2" t="s">
        <v>45</v>
      </c>
    </row>
    <row r="11" spans="1:3" x14ac:dyDescent="0.25">
      <c r="C11" s="2" t="s">
        <v>44</v>
      </c>
    </row>
    <row r="13" spans="1:3" ht="17.5" x14ac:dyDescent="0.35">
      <c r="C13" s="13" t="s">
        <v>43</v>
      </c>
    </row>
    <row r="16" spans="1:3" ht="15.5" x14ac:dyDescent="0.35">
      <c r="A16" s="16" t="s">
        <v>22</v>
      </c>
    </row>
    <row r="18" spans="2:2" ht="14" x14ac:dyDescent="0.3">
      <c r="B18" s="15" t="s">
        <v>33</v>
      </c>
    </row>
    <row r="19" spans="2:2" x14ac:dyDescent="0.25">
      <c r="B19" s="2" t="s">
        <v>38</v>
      </c>
    </row>
    <row r="20" spans="2:2" x14ac:dyDescent="0.25">
      <c r="B20" s="2" t="s">
        <v>39</v>
      </c>
    </row>
    <row r="22" spans="2:2" ht="14" x14ac:dyDescent="0.3">
      <c r="B22" s="15" t="s">
        <v>40</v>
      </c>
    </row>
    <row r="23" spans="2:2" x14ac:dyDescent="0.25">
      <c r="B23" s="2" t="s">
        <v>41</v>
      </c>
    </row>
    <row r="24" spans="2:2" x14ac:dyDescent="0.25">
      <c r="B24" s="2" t="s">
        <v>42</v>
      </c>
    </row>
    <row r="26" spans="2:2" ht="14" x14ac:dyDescent="0.3">
      <c r="B26" s="15" t="s">
        <v>30</v>
      </c>
    </row>
    <row r="27" spans="2:2" x14ac:dyDescent="0.25">
      <c r="B27" s="2" t="s">
        <v>34</v>
      </c>
    </row>
    <row r="28" spans="2:2" x14ac:dyDescent="0.25">
      <c r="B28" s="2" t="s">
        <v>35</v>
      </c>
    </row>
    <row r="29" spans="2:2" x14ac:dyDescent="0.25">
      <c r="B29" s="2" t="s">
        <v>36</v>
      </c>
    </row>
    <row r="30" spans="2:2" x14ac:dyDescent="0.25">
      <c r="B30" t="s">
        <v>23</v>
      </c>
    </row>
    <row r="31" spans="2:2" x14ac:dyDescent="0.25">
      <c r="B31" t="s">
        <v>24</v>
      </c>
    </row>
    <row r="32" spans="2:2" x14ac:dyDescent="0.25">
      <c r="B32" t="s">
        <v>25</v>
      </c>
    </row>
    <row r="34" spans="2:2" ht="14" x14ac:dyDescent="0.3">
      <c r="B34" s="15" t="s">
        <v>26</v>
      </c>
    </row>
    <row r="35" spans="2:2" x14ac:dyDescent="0.25">
      <c r="B35" s="2" t="s">
        <v>119</v>
      </c>
    </row>
    <row r="36" spans="2:2" x14ac:dyDescent="0.25">
      <c r="B36" s="2" t="s">
        <v>120</v>
      </c>
    </row>
    <row r="37" spans="2:2" x14ac:dyDescent="0.25">
      <c r="B37" s="2" t="s">
        <v>121</v>
      </c>
    </row>
    <row r="39" spans="2:2" ht="14" x14ac:dyDescent="0.3">
      <c r="B39" s="15" t="s">
        <v>27</v>
      </c>
    </row>
    <row r="40" spans="2:2" x14ac:dyDescent="0.25">
      <c r="B40" s="2" t="s">
        <v>37</v>
      </c>
    </row>
    <row r="42" spans="2:2" ht="14" x14ac:dyDescent="0.3">
      <c r="B42" s="15" t="s">
        <v>31</v>
      </c>
    </row>
    <row r="43" spans="2:2" x14ac:dyDescent="0.25">
      <c r="B43" s="2" t="s">
        <v>122</v>
      </c>
    </row>
    <row r="44" spans="2:2" x14ac:dyDescent="0.25">
      <c r="B44" s="2" t="s">
        <v>32</v>
      </c>
    </row>
    <row r="46" spans="2:2" ht="17.5" x14ac:dyDescent="0.35">
      <c r="B46" s="13" t="s">
        <v>21</v>
      </c>
    </row>
  </sheetData>
  <hyperlinks>
    <hyperlink ref="C7" r:id="rId1" xr:uid="{00000000-0004-0000-0100-000000000000}"/>
    <hyperlink ref="B46" r:id="rId2" tooltip="Go to Vertex42.com" display="https://www.vertex42.com/Links/go.php?urlid=GanttChartPro" xr:uid="{00000000-0004-0000-0100-000001000000}"/>
    <hyperlink ref="C13" r:id="rId3" display="https://www.vertex42.com/blog/business/pm/new-gantt-chart-for-excel-online.html" xr:uid="{00000000-0004-0000-0100-000002000000}"/>
  </hyperlinks>
  <pageMargins left="0.7" right="0.7" top="0.75" bottom="0.75" header="0.3" footer="0.3"/>
  <pageSetup scale="93" orientation="portrait" r:id="rId4"/>
  <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C94"/>
  <sheetViews>
    <sheetView showGridLines="0" topLeftCell="A82" workbookViewId="0">
      <selection activeCell="B92" sqref="B92"/>
    </sheetView>
  </sheetViews>
  <sheetFormatPr defaultColWidth="8.81640625" defaultRowHeight="12.5" x14ac:dyDescent="0.25"/>
  <cols>
    <col min="1" max="1" width="5.453125" style="2" customWidth="1"/>
    <col min="2" max="2" width="90.453125" style="2" customWidth="1"/>
    <col min="3" max="3" width="16.453125" style="2" bestFit="1" customWidth="1"/>
    <col min="4" max="16384" width="8.81640625" style="2"/>
  </cols>
  <sheetData>
    <row r="1" spans="1:3" ht="30" customHeight="1" x14ac:dyDescent="0.25">
      <c r="A1" s="24" t="s">
        <v>114</v>
      </c>
      <c r="B1" s="25"/>
    </row>
    <row r="2" spans="1:3" ht="14" x14ac:dyDescent="0.3">
      <c r="A2" s="52" t="s">
        <v>46</v>
      </c>
      <c r="B2" s="3"/>
    </row>
    <row r="3" spans="1:3" x14ac:dyDescent="0.25">
      <c r="B3" s="3"/>
    </row>
    <row r="4" spans="1:3" ht="17.5" x14ac:dyDescent="0.35">
      <c r="A4" s="47" t="s">
        <v>81</v>
      </c>
      <c r="B4" s="16"/>
    </row>
    <row r="5" spans="1:3" ht="56" x14ac:dyDescent="0.3">
      <c r="B5" s="53" t="s">
        <v>70</v>
      </c>
    </row>
    <row r="7" spans="1:3" ht="28" x14ac:dyDescent="0.3">
      <c r="B7" s="53" t="s">
        <v>82</v>
      </c>
    </row>
    <row r="9" spans="1:3" ht="14" x14ac:dyDescent="0.3">
      <c r="B9" s="52" t="s">
        <v>58</v>
      </c>
    </row>
    <row r="11" spans="1:3" ht="28" x14ac:dyDescent="0.3">
      <c r="B11" s="51" t="s">
        <v>59</v>
      </c>
    </row>
    <row r="13" spans="1:3" ht="17.5" x14ac:dyDescent="0.35">
      <c r="A13" s="126" t="s">
        <v>3</v>
      </c>
      <c r="B13" s="126"/>
    </row>
    <row r="15" spans="1:3" s="48" customFormat="1" ht="17.5" x14ac:dyDescent="0.25">
      <c r="A15" s="55"/>
      <c r="B15" s="54" t="s">
        <v>73</v>
      </c>
    </row>
    <row r="16" spans="1:3" s="48" customFormat="1" ht="17.5" x14ac:dyDescent="0.25">
      <c r="A16" s="55"/>
      <c r="B16" s="54" t="s">
        <v>71</v>
      </c>
      <c r="C16" s="50" t="s">
        <v>2</v>
      </c>
    </row>
    <row r="17" spans="1:3" ht="17.5" x14ac:dyDescent="0.35">
      <c r="A17" s="56"/>
      <c r="B17" s="54" t="s">
        <v>75</v>
      </c>
    </row>
    <row r="18" spans="1:3" ht="17.5" x14ac:dyDescent="0.35">
      <c r="A18" s="56"/>
      <c r="B18" s="54" t="s">
        <v>83</v>
      </c>
    </row>
    <row r="19" spans="1:3" ht="17.5" x14ac:dyDescent="0.35">
      <c r="A19" s="56"/>
      <c r="B19" s="54" t="s">
        <v>84</v>
      </c>
    </row>
    <row r="20" spans="1:3" s="48" customFormat="1" ht="17.5" x14ac:dyDescent="0.25">
      <c r="A20" s="55"/>
      <c r="B20" s="54" t="s">
        <v>72</v>
      </c>
      <c r="C20" s="49" t="s">
        <v>1</v>
      </c>
    </row>
    <row r="21" spans="1:3" ht="17.5" x14ac:dyDescent="0.35">
      <c r="A21" s="56"/>
      <c r="B21" s="54" t="s">
        <v>74</v>
      </c>
    </row>
    <row r="22" spans="1:3" ht="17.5" x14ac:dyDescent="0.35">
      <c r="A22" s="56"/>
      <c r="B22" s="57" t="s">
        <v>76</v>
      </c>
    </row>
    <row r="23" spans="1:3" ht="17.5" x14ac:dyDescent="0.35">
      <c r="A23" s="56"/>
      <c r="B23" s="4"/>
    </row>
    <row r="24" spans="1:3" ht="17.5" x14ac:dyDescent="0.35">
      <c r="A24" s="126" t="s">
        <v>77</v>
      </c>
      <c r="B24" s="126"/>
    </row>
    <row r="25" spans="1:3" ht="42" x14ac:dyDescent="0.35">
      <c r="A25" s="56"/>
      <c r="B25" s="54" t="s">
        <v>85</v>
      </c>
    </row>
    <row r="26" spans="1:3" ht="17.5" x14ac:dyDescent="0.35">
      <c r="A26" s="56"/>
      <c r="B26" s="54"/>
    </row>
    <row r="27" spans="1:3" ht="17.5" x14ac:dyDescent="0.35">
      <c r="A27" s="56"/>
      <c r="B27" s="70" t="s">
        <v>89</v>
      </c>
    </row>
    <row r="28" spans="1:3" ht="17.5" x14ac:dyDescent="0.35">
      <c r="A28" s="56"/>
      <c r="B28" s="54" t="s">
        <v>78</v>
      </c>
    </row>
    <row r="29" spans="1:3" ht="28" x14ac:dyDescent="0.35">
      <c r="A29" s="56"/>
      <c r="B29" s="54" t="s">
        <v>80</v>
      </c>
    </row>
    <row r="30" spans="1:3" ht="17.5" x14ac:dyDescent="0.35">
      <c r="A30" s="56"/>
      <c r="B30" s="54"/>
    </row>
    <row r="31" spans="1:3" ht="17.5" x14ac:dyDescent="0.35">
      <c r="A31" s="56"/>
      <c r="B31" s="70" t="s">
        <v>86</v>
      </c>
    </row>
    <row r="32" spans="1:3" ht="17.5" x14ac:dyDescent="0.35">
      <c r="A32" s="56"/>
      <c r="B32" s="54" t="s">
        <v>79</v>
      </c>
    </row>
    <row r="33" spans="1:2" ht="17.5" x14ac:dyDescent="0.35">
      <c r="A33" s="56"/>
      <c r="B33" s="54" t="s">
        <v>87</v>
      </c>
    </row>
    <row r="34" spans="1:2" ht="17.5" x14ac:dyDescent="0.35">
      <c r="A34" s="56"/>
      <c r="B34" s="4"/>
    </row>
    <row r="35" spans="1:2" ht="28" x14ac:dyDescent="0.35">
      <c r="A35" s="56"/>
      <c r="B35" s="54" t="s">
        <v>124</v>
      </c>
    </row>
    <row r="36" spans="1:2" ht="17.5" x14ac:dyDescent="0.35">
      <c r="A36" s="56"/>
      <c r="B36" s="58" t="s">
        <v>88</v>
      </c>
    </row>
    <row r="37" spans="1:2" ht="17.5" x14ac:dyDescent="0.35">
      <c r="A37" s="56"/>
      <c r="B37" s="4"/>
    </row>
    <row r="38" spans="1:2" ht="17.5" x14ac:dyDescent="0.35">
      <c r="A38" s="126" t="s">
        <v>8</v>
      </c>
      <c r="B38" s="126"/>
    </row>
    <row r="39" spans="1:2" ht="28" x14ac:dyDescent="0.25">
      <c r="B39" s="54" t="s">
        <v>91</v>
      </c>
    </row>
    <row r="41" spans="1:2" ht="14" x14ac:dyDescent="0.25">
      <c r="B41" s="54" t="s">
        <v>92</v>
      </c>
    </row>
    <row r="43" spans="1:2" ht="28" x14ac:dyDescent="0.25">
      <c r="B43" s="54" t="s">
        <v>90</v>
      </c>
    </row>
    <row r="45" spans="1:2" ht="28" x14ac:dyDescent="0.25">
      <c r="B45" s="54" t="s">
        <v>93</v>
      </c>
    </row>
    <row r="46" spans="1:2" x14ac:dyDescent="0.25">
      <c r="B46" s="11"/>
    </row>
    <row r="47" spans="1:2" ht="28" x14ac:dyDescent="0.25">
      <c r="B47" s="54" t="s">
        <v>94</v>
      </c>
    </row>
    <row r="49" spans="1:2" ht="17.5" x14ac:dyDescent="0.35">
      <c r="A49" s="126" t="s">
        <v>6</v>
      </c>
      <c r="B49" s="126"/>
    </row>
    <row r="50" spans="1:2" ht="28" x14ac:dyDescent="0.25">
      <c r="B50" s="54" t="s">
        <v>125</v>
      </c>
    </row>
    <row r="52" spans="1:2" ht="14" x14ac:dyDescent="0.3">
      <c r="A52" s="59" t="s">
        <v>9</v>
      </c>
      <c r="B52" s="54" t="s">
        <v>10</v>
      </c>
    </row>
    <row r="53" spans="1:2" ht="14" x14ac:dyDescent="0.3">
      <c r="A53" s="59" t="s">
        <v>11</v>
      </c>
      <c r="B53" s="54" t="s">
        <v>12</v>
      </c>
    </row>
    <row r="54" spans="1:2" ht="14" x14ac:dyDescent="0.3">
      <c r="A54" s="59" t="s">
        <v>13</v>
      </c>
      <c r="B54" s="54" t="s">
        <v>14</v>
      </c>
    </row>
    <row r="55" spans="1:2" ht="28.5" x14ac:dyDescent="0.3">
      <c r="A55" s="51"/>
      <c r="B55" s="54" t="s">
        <v>95</v>
      </c>
    </row>
    <row r="56" spans="1:2" ht="28.5" x14ac:dyDescent="0.3">
      <c r="A56" s="51"/>
      <c r="B56" s="54" t="s">
        <v>96</v>
      </c>
    </row>
    <row r="57" spans="1:2" ht="14" x14ac:dyDescent="0.3">
      <c r="A57" s="59" t="s">
        <v>15</v>
      </c>
      <c r="B57" s="54" t="s">
        <v>16</v>
      </c>
    </row>
    <row r="58" spans="1:2" ht="14.5" x14ac:dyDescent="0.3">
      <c r="A58" s="51"/>
      <c r="B58" s="54" t="s">
        <v>97</v>
      </c>
    </row>
    <row r="59" spans="1:2" ht="14.5" x14ac:dyDescent="0.3">
      <c r="A59" s="51"/>
      <c r="B59" s="54" t="s">
        <v>98</v>
      </c>
    </row>
    <row r="60" spans="1:2" ht="14" x14ac:dyDescent="0.3">
      <c r="A60" s="59" t="s">
        <v>17</v>
      </c>
      <c r="B60" s="54" t="s">
        <v>18</v>
      </c>
    </row>
    <row r="61" spans="1:2" ht="28.5" x14ac:dyDescent="0.3">
      <c r="A61" s="51"/>
      <c r="B61" s="54" t="s">
        <v>99</v>
      </c>
    </row>
    <row r="62" spans="1:2" ht="14" x14ac:dyDescent="0.3">
      <c r="A62" s="59" t="s">
        <v>100</v>
      </c>
      <c r="B62" s="54" t="s">
        <v>101</v>
      </c>
    </row>
    <row r="63" spans="1:2" ht="14" x14ac:dyDescent="0.3">
      <c r="A63" s="60"/>
      <c r="B63" s="54" t="s">
        <v>102</v>
      </c>
    </row>
    <row r="64" spans="1:2" x14ac:dyDescent="0.25">
      <c r="B64" s="5"/>
    </row>
    <row r="65" spans="1:2" ht="17.5" x14ac:dyDescent="0.35">
      <c r="A65" s="126" t="s">
        <v>7</v>
      </c>
      <c r="B65" s="126"/>
    </row>
    <row r="66" spans="1:2" ht="42" x14ac:dyDescent="0.25">
      <c r="B66" s="54" t="s">
        <v>103</v>
      </c>
    </row>
    <row r="68" spans="1:2" ht="17.5" x14ac:dyDescent="0.35">
      <c r="A68" s="126" t="s">
        <v>4</v>
      </c>
      <c r="B68" s="126"/>
    </row>
    <row r="69" spans="1:2" ht="14" x14ac:dyDescent="0.3">
      <c r="A69" s="66" t="s">
        <v>5</v>
      </c>
      <c r="B69" s="67" t="s">
        <v>104</v>
      </c>
    </row>
    <row r="70" spans="1:2" ht="28" x14ac:dyDescent="0.3">
      <c r="A70" s="60"/>
      <c r="B70" s="65" t="s">
        <v>106</v>
      </c>
    </row>
    <row r="71" spans="1:2" ht="14" x14ac:dyDescent="0.3">
      <c r="A71" s="60"/>
      <c r="B71" s="61"/>
    </row>
    <row r="72" spans="1:2" ht="14" x14ac:dyDescent="0.3">
      <c r="A72" s="66" t="s">
        <v>5</v>
      </c>
      <c r="B72" s="67" t="s">
        <v>123</v>
      </c>
    </row>
    <row r="73" spans="1:2" ht="28.5" x14ac:dyDescent="0.3">
      <c r="A73" s="60"/>
      <c r="B73" s="65" t="s">
        <v>127</v>
      </c>
    </row>
    <row r="74" spans="1:2" ht="14" x14ac:dyDescent="0.3">
      <c r="A74" s="60"/>
      <c r="B74" s="61"/>
    </row>
    <row r="75" spans="1:2" ht="14" x14ac:dyDescent="0.3">
      <c r="A75" s="66" t="s">
        <v>5</v>
      </c>
      <c r="B75" s="69" t="s">
        <v>109</v>
      </c>
    </row>
    <row r="76" spans="1:2" ht="42" x14ac:dyDescent="0.3">
      <c r="A76" s="60"/>
      <c r="B76" s="53" t="s">
        <v>126</v>
      </c>
    </row>
    <row r="77" spans="1:2" ht="14" x14ac:dyDescent="0.3">
      <c r="A77" s="60"/>
      <c r="B77" s="60"/>
    </row>
    <row r="78" spans="1:2" ht="14" x14ac:dyDescent="0.3">
      <c r="A78" s="66" t="s">
        <v>5</v>
      </c>
      <c r="B78" s="69" t="s">
        <v>115</v>
      </c>
    </row>
    <row r="79" spans="1:2" ht="28" x14ac:dyDescent="0.3">
      <c r="A79" s="60"/>
      <c r="B79" s="53" t="s">
        <v>110</v>
      </c>
    </row>
    <row r="80" spans="1:2" ht="14" x14ac:dyDescent="0.3">
      <c r="A80" s="60"/>
      <c r="B80" s="60"/>
    </row>
    <row r="81" spans="1:2" ht="14" x14ac:dyDescent="0.3">
      <c r="A81" s="66" t="s">
        <v>5</v>
      </c>
      <c r="B81" s="69" t="s">
        <v>116</v>
      </c>
    </row>
    <row r="82" spans="1:2" ht="14.5" x14ac:dyDescent="0.35">
      <c r="A82" s="60"/>
      <c r="B82" s="64" t="s">
        <v>111</v>
      </c>
    </row>
    <row r="83" spans="1:2" ht="14.5" x14ac:dyDescent="0.35">
      <c r="A83" s="60"/>
      <c r="B83" s="64" t="s">
        <v>112</v>
      </c>
    </row>
    <row r="84" spans="1:2" ht="14.5" x14ac:dyDescent="0.35">
      <c r="A84" s="60"/>
      <c r="B84" s="64" t="s">
        <v>113</v>
      </c>
    </row>
    <row r="85" spans="1:2" ht="14" x14ac:dyDescent="0.3">
      <c r="A85" s="60"/>
      <c r="B85" s="63"/>
    </row>
    <row r="86" spans="1:2" ht="14" x14ac:dyDescent="0.3">
      <c r="A86" s="66" t="s">
        <v>5</v>
      </c>
      <c r="B86" s="69" t="s">
        <v>117</v>
      </c>
    </row>
    <row r="87" spans="1:2" ht="42" x14ac:dyDescent="0.3">
      <c r="A87" s="60"/>
      <c r="B87" s="53" t="s">
        <v>105</v>
      </c>
    </row>
    <row r="88" spans="1:2" ht="14.5" x14ac:dyDescent="0.35">
      <c r="A88" s="60"/>
      <c r="B88" s="62" t="s">
        <v>107</v>
      </c>
    </row>
    <row r="89" spans="1:2" ht="42" x14ac:dyDescent="0.3">
      <c r="A89" s="60"/>
      <c r="B89" s="68" t="s">
        <v>108</v>
      </c>
    </row>
    <row r="90" spans="1:2" ht="14" x14ac:dyDescent="0.3">
      <c r="A90" s="60"/>
      <c r="B90" s="60"/>
    </row>
    <row r="91" spans="1:2" ht="14" x14ac:dyDescent="0.3">
      <c r="A91" s="66" t="s">
        <v>5</v>
      </c>
      <c r="B91" s="69" t="s">
        <v>118</v>
      </c>
    </row>
    <row r="92" spans="1:2" ht="28" x14ac:dyDescent="0.3">
      <c r="A92" s="51"/>
      <c r="B92" s="64" t="s">
        <v>19</v>
      </c>
    </row>
    <row r="94" spans="1:2" x14ac:dyDescent="0.25">
      <c r="A94" s="17" t="s">
        <v>51</v>
      </c>
    </row>
  </sheetData>
  <mergeCells count="6">
    <mergeCell ref="A38:B38"/>
    <mergeCell ref="A49:B49"/>
    <mergeCell ref="A68:B68"/>
    <mergeCell ref="A13:B13"/>
    <mergeCell ref="A65:B65"/>
    <mergeCell ref="A24:B24"/>
  </mergeCells>
  <phoneticPr fontId="3" type="noConversion"/>
  <hyperlinks>
    <hyperlink ref="B9" r:id="rId1" xr:uid="{00000000-0004-0000-0200-000000000000}"/>
    <hyperlink ref="A2" r:id="rId2" xr:uid="{00000000-0004-0000-0200-000001000000}"/>
    <hyperlink ref="B36" r:id="rId3" xr:uid="{00000000-0004-0000-0200-000002000000}"/>
  </hyperlinks>
  <pageMargins left="0.5" right="0.5" top="0.25" bottom="0.25" header="0.5" footer="0.5"/>
  <pageSetup orientation="portrait" r:id="rId4"/>
  <headerFooter alignWithMargins="0"/>
  <drawing r:id="rId5"/>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9"/>
  <sheetViews>
    <sheetView showGridLines="0" workbookViewId="0">
      <selection activeCell="A2" sqref="A2"/>
    </sheetView>
  </sheetViews>
  <sheetFormatPr defaultColWidth="8.81640625" defaultRowHeight="12.5" x14ac:dyDescent="0.25"/>
  <cols>
    <col min="1" max="1" width="5.453125" style="2" customWidth="1"/>
    <col min="2" max="2" width="82.1796875" style="2" customWidth="1"/>
  </cols>
  <sheetData>
    <row r="1" spans="1:3" ht="30" customHeight="1" x14ac:dyDescent="0.25">
      <c r="A1" s="24" t="s">
        <v>49</v>
      </c>
      <c r="B1" s="24"/>
    </row>
    <row r="2" spans="1:3" ht="15.5" x14ac:dyDescent="0.35">
      <c r="B2" s="28"/>
    </row>
    <row r="3" spans="1:3" ht="15.5" x14ac:dyDescent="0.35">
      <c r="A3" s="26"/>
      <c r="B3" s="21" t="s">
        <v>50</v>
      </c>
      <c r="C3" s="27"/>
    </row>
    <row r="4" spans="1:3" ht="14" x14ac:dyDescent="0.3">
      <c r="A4" s="6"/>
      <c r="B4" s="23" t="s">
        <v>46</v>
      </c>
      <c r="C4" s="7"/>
    </row>
    <row r="5" spans="1:3" ht="15.5" x14ac:dyDescent="0.35">
      <c r="A5" s="6"/>
      <c r="B5" s="8"/>
      <c r="C5" s="7"/>
    </row>
    <row r="6" spans="1:3" ht="15.5" x14ac:dyDescent="0.35">
      <c r="A6" s="6"/>
      <c r="B6" s="9" t="s">
        <v>51</v>
      </c>
      <c r="C6" s="7"/>
    </row>
    <row r="7" spans="1:3" ht="15.5" x14ac:dyDescent="0.35">
      <c r="A7" s="6"/>
      <c r="B7" s="8"/>
      <c r="C7" s="7"/>
    </row>
    <row r="8" spans="1:3" ht="31" x14ac:dyDescent="0.35">
      <c r="A8" s="6"/>
      <c r="B8" s="8" t="s">
        <v>52</v>
      </c>
      <c r="C8" s="7"/>
    </row>
    <row r="9" spans="1:3" ht="15.5" x14ac:dyDescent="0.35">
      <c r="A9" s="6"/>
      <c r="B9" s="8"/>
      <c r="C9" s="7"/>
    </row>
    <row r="10" spans="1:3" ht="46.5" x14ac:dyDescent="0.35">
      <c r="A10" s="6"/>
      <c r="B10" s="8" t="s">
        <v>53</v>
      </c>
      <c r="C10" s="7"/>
    </row>
    <row r="11" spans="1:3" ht="15.5" x14ac:dyDescent="0.35">
      <c r="A11" s="6"/>
      <c r="B11" s="8"/>
      <c r="C11" s="7"/>
    </row>
    <row r="12" spans="1:3" ht="46.5" x14ac:dyDescent="0.35">
      <c r="A12" s="6"/>
      <c r="B12" s="8" t="s">
        <v>54</v>
      </c>
      <c r="C12" s="7"/>
    </row>
    <row r="13" spans="1:3" ht="15.5" x14ac:dyDescent="0.35">
      <c r="A13" s="6"/>
      <c r="B13" s="8"/>
      <c r="C13" s="7"/>
    </row>
    <row r="14" spans="1:3" ht="62" x14ac:dyDescent="0.35">
      <c r="A14" s="6"/>
      <c r="B14" s="8" t="s">
        <v>55</v>
      </c>
      <c r="C14" s="7"/>
    </row>
    <row r="15" spans="1:3" ht="15.5" x14ac:dyDescent="0.35">
      <c r="A15" s="6"/>
      <c r="B15" s="8"/>
      <c r="C15" s="7"/>
    </row>
    <row r="16" spans="1:3" ht="31" x14ac:dyDescent="0.35">
      <c r="A16" s="6"/>
      <c r="B16" s="8" t="s">
        <v>56</v>
      </c>
      <c r="C16" s="7"/>
    </row>
    <row r="17" spans="1:3" ht="15.5" x14ac:dyDescent="0.35">
      <c r="A17" s="6"/>
      <c r="B17" s="8"/>
      <c r="C17" s="7"/>
    </row>
    <row r="18" spans="1:3" ht="15.5" x14ac:dyDescent="0.35">
      <c r="A18" s="6"/>
      <c r="B18" s="9" t="s">
        <v>57</v>
      </c>
      <c r="C18" s="7"/>
    </row>
    <row r="19" spans="1:3" ht="15.5" x14ac:dyDescent="0.35">
      <c r="A19" s="6"/>
      <c r="B19" s="22" t="s">
        <v>47</v>
      </c>
      <c r="C19" s="7"/>
    </row>
    <row r="20" spans="1:3" ht="15.5" x14ac:dyDescent="0.35">
      <c r="A20" s="6"/>
      <c r="B20" s="10"/>
      <c r="C20" s="7"/>
    </row>
    <row r="21" spans="1:3" x14ac:dyDescent="0.25">
      <c r="A21" s="6"/>
      <c r="B21" s="6"/>
      <c r="C21" s="7"/>
    </row>
    <row r="22" spans="1:3" x14ac:dyDescent="0.25">
      <c r="A22" s="6"/>
      <c r="B22" s="6"/>
      <c r="C22" s="7"/>
    </row>
    <row r="23" spans="1:3" x14ac:dyDescent="0.25">
      <c r="A23" s="6"/>
      <c r="B23" s="6"/>
      <c r="C23" s="7"/>
    </row>
    <row r="24" spans="1:3" x14ac:dyDescent="0.25">
      <c r="A24" s="6"/>
      <c r="B24" s="6"/>
      <c r="C24" s="7"/>
    </row>
    <row r="25" spans="1:3" x14ac:dyDescent="0.25">
      <c r="A25" s="6"/>
      <c r="B25" s="6"/>
      <c r="C25" s="7"/>
    </row>
    <row r="26" spans="1:3" x14ac:dyDescent="0.25">
      <c r="A26" s="6"/>
      <c r="B26" s="6"/>
      <c r="C26" s="7"/>
    </row>
    <row r="27" spans="1:3" x14ac:dyDescent="0.25">
      <c r="A27" s="6"/>
      <c r="B27" s="6"/>
      <c r="C27" s="7"/>
    </row>
    <row r="28" spans="1:3" x14ac:dyDescent="0.25">
      <c r="A28" s="6"/>
      <c r="B28" s="6"/>
      <c r="C28" s="7"/>
    </row>
    <row r="29" spans="1:3" x14ac:dyDescent="0.25">
      <c r="A29" s="6"/>
      <c r="B29" s="6"/>
      <c r="C29" s="7"/>
    </row>
  </sheetData>
  <hyperlinks>
    <hyperlink ref="B4" r:id="rId1" xr:uid="{00000000-0004-0000-0300-000000000000}"/>
    <hyperlink ref="B19" r:id="rId2" xr:uid="{00000000-0004-0000-0300-000001000000}"/>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Master Plan</vt:lpstr>
      <vt:lpstr>Meeting and reporting Plan</vt:lpstr>
      <vt:lpstr>GanttChartPro</vt:lpstr>
      <vt:lpstr>Help</vt:lpstr>
      <vt:lpstr>TermsOfUse</vt:lpstr>
      <vt:lpstr>'Master Plan'!prevWBS</vt:lpstr>
      <vt:lpstr>'Meeting and reporting Plan'!prevWBS</vt:lpstr>
      <vt:lpstr>GanttChartPro!Print_Area</vt:lpstr>
      <vt:lpstr>'Master Plan'!Print_Area</vt:lpstr>
      <vt:lpstr>'Master Plan'!Print_Titles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Asanda Mtimkulu</dc:creator>
  <dc:description>(c) 2006-2018 Vertex42 LLC. All Rights Reserved.</dc:description>
  <cp:lastModifiedBy>Hanli Buber</cp:lastModifiedBy>
  <cp:lastPrinted>2018-02-12T20:25:38Z</cp:lastPrinted>
  <dcterms:created xsi:type="dcterms:W3CDTF">2010-06-09T16:05:03Z</dcterms:created>
  <dcterms:modified xsi:type="dcterms:W3CDTF">2020-08-19T11:29:06Z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3.1.0</vt:lpwstr>
  </property>
  <property fmtid="{D5CDD505-2E9C-101B-9397-08002B2CF9AE}" pid="4" name="Source">
    <vt:lpwstr>https://www.vertex42.com/ExcelTemplates/excel-gantt-chart.html</vt:lpwstr>
  </property>
</Properties>
</file>